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/>
  <mc:AlternateContent xmlns:mc="http://schemas.openxmlformats.org/markup-compatibility/2006">
    <mc:Choice Requires="x15">
      <x15ac:absPath xmlns:x15ac="http://schemas.microsoft.com/office/spreadsheetml/2010/11/ac" url="X:\EPF\06 - Marchés publics - Juridique\01 - Marchés Publics\02 - Projets de marchés\2026-04 Captation vidéos_photos\1- Passation\0_ DCE_PUB\DCE\DCE\1-Pièces administratives\"/>
    </mc:Choice>
  </mc:AlternateContent>
  <xr:revisionPtr revIDLastSave="0" documentId="13_ncr:1_{57E7AB3C-13B6-456F-9F53-CB4C906E92F6}" xr6:coauthVersionLast="47" xr6:coauthVersionMax="47" xr10:uidLastSave="{00000000-0000-0000-0000-000000000000}"/>
  <bookViews>
    <workbookView xWindow="-120" yWindow="-120" windowWidth="29040" windowHeight="15720" activeTab="2" xr2:uid="{00000000-000D-0000-FFFF-FFFF00000000}"/>
  </bookViews>
  <sheets>
    <sheet name="LOT1 Vidéo &amp; drone" sheetId="1" r:id="rId1"/>
    <sheet name="LOT2.1 Photos &amp; reportages" sheetId="3" r:id="rId2"/>
    <sheet name="LOT2.2 Photos &amp; reportages" sheetId="6" r:id="rId3"/>
    <sheet name="DQE" sheetId="5" r:id="rId4"/>
  </sheets>
  <definedNames>
    <definedName name="_xlnm._FilterDatabase" localSheetId="0" hidden="1">'LOT1 Vidéo &amp; drone'!$A$4:$E$57</definedName>
    <definedName name="Tableau1">'LOT1 Vidéo &amp; drone'!$A$4:$D$57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A56" i="5" l="1"/>
  <c r="C62" i="5"/>
  <c r="E62" i="5" s="1"/>
  <c r="C61" i="5"/>
  <c r="E61" i="5" s="1"/>
  <c r="C60" i="5"/>
  <c r="E60" i="5" s="1"/>
  <c r="B62" i="5"/>
  <c r="A62" i="5"/>
  <c r="A61" i="5"/>
  <c r="B61" i="5"/>
  <c r="B60" i="5"/>
  <c r="A60" i="5"/>
  <c r="C57" i="5"/>
  <c r="E57" i="5" s="1"/>
  <c r="C58" i="5"/>
  <c r="E58" i="5" s="1"/>
  <c r="C59" i="5"/>
  <c r="E59" i="5" s="1"/>
  <c r="B58" i="5"/>
  <c r="B59" i="5"/>
  <c r="B57" i="5"/>
  <c r="B51" i="5"/>
  <c r="C51" i="5"/>
  <c r="E51" i="5" s="1"/>
  <c r="B52" i="5"/>
  <c r="C52" i="5"/>
  <c r="E52" i="5" s="1"/>
  <c r="C49" i="5"/>
  <c r="E49" i="5" s="1"/>
  <c r="B49" i="5"/>
  <c r="C48" i="5"/>
  <c r="E48" i="5" s="1"/>
  <c r="B48" i="5"/>
  <c r="A50" i="5"/>
  <c r="A52" i="5"/>
  <c r="A51" i="5"/>
  <c r="A49" i="5"/>
  <c r="A48" i="5"/>
  <c r="C47" i="5"/>
  <c r="E47" i="5" s="1"/>
  <c r="B47" i="5"/>
  <c r="C46" i="5"/>
  <c r="E46" i="5" s="1"/>
  <c r="B46" i="5"/>
  <c r="C45" i="5"/>
  <c r="E45" i="5" s="1"/>
  <c r="B45" i="5"/>
  <c r="B37" i="5"/>
  <c r="C37" i="5"/>
  <c r="E37" i="5" s="1"/>
  <c r="B38" i="5"/>
  <c r="C38" i="5"/>
  <c r="E38" i="5" s="1"/>
  <c r="B39" i="5"/>
  <c r="C39" i="5"/>
  <c r="E39" i="5" s="1"/>
  <c r="B40" i="5"/>
  <c r="C40" i="5"/>
  <c r="E40" i="5" s="1"/>
  <c r="B41" i="5"/>
  <c r="C41" i="5"/>
  <c r="E41" i="5" s="1"/>
  <c r="B42" i="5"/>
  <c r="C42" i="5"/>
  <c r="E42" i="5" s="1"/>
  <c r="B43" i="5"/>
  <c r="C43" i="5"/>
  <c r="E43" i="5" s="1"/>
  <c r="B44" i="5"/>
  <c r="C44" i="5"/>
  <c r="E44" i="5" s="1"/>
  <c r="A43" i="5"/>
  <c r="A44" i="5"/>
  <c r="A42" i="5"/>
  <c r="A41" i="5"/>
  <c r="A40" i="5"/>
  <c r="A39" i="5"/>
  <c r="A38" i="5"/>
  <c r="A37" i="5"/>
  <c r="A36" i="5"/>
  <c r="A29" i="5"/>
  <c r="B30" i="5"/>
  <c r="C30" i="5"/>
  <c r="E30" i="5" s="1"/>
  <c r="B31" i="5"/>
  <c r="C31" i="5"/>
  <c r="E31" i="5" s="1"/>
  <c r="B32" i="5"/>
  <c r="C32" i="5"/>
  <c r="E32" i="5" s="1"/>
  <c r="A32" i="5"/>
  <c r="A31" i="5"/>
  <c r="A30" i="5"/>
  <c r="B26" i="5"/>
  <c r="C26" i="5"/>
  <c r="E26" i="5" s="1"/>
  <c r="B27" i="5"/>
  <c r="C27" i="5"/>
  <c r="E27" i="5" s="1"/>
  <c r="B28" i="5"/>
  <c r="C28" i="5"/>
  <c r="E28" i="5" s="1"/>
  <c r="A26" i="5"/>
  <c r="A27" i="5"/>
  <c r="A28" i="5"/>
  <c r="A25" i="5"/>
  <c r="C25" i="5"/>
  <c r="E25" i="5" s="1"/>
  <c r="C24" i="5"/>
  <c r="E24" i="5" s="1"/>
  <c r="C23" i="5"/>
  <c r="E23" i="5" s="1"/>
  <c r="B25" i="5"/>
  <c r="B24" i="5"/>
  <c r="B23" i="5"/>
  <c r="A24" i="5"/>
  <c r="A23" i="5"/>
  <c r="C22" i="5"/>
  <c r="E22" i="5" s="1"/>
  <c r="C21" i="5"/>
  <c r="E21" i="5" s="1"/>
  <c r="C20" i="5"/>
  <c r="E20" i="5" s="1"/>
  <c r="B22" i="5"/>
  <c r="B21" i="5"/>
  <c r="B20" i="5"/>
  <c r="A22" i="5"/>
  <c r="A21" i="5"/>
  <c r="A20" i="5"/>
  <c r="C19" i="5"/>
  <c r="E19" i="5" s="1"/>
  <c r="B19" i="5"/>
  <c r="C18" i="5"/>
  <c r="E18" i="5" s="1"/>
  <c r="B18" i="5"/>
  <c r="A19" i="5"/>
  <c r="A18" i="5"/>
  <c r="C17" i="5"/>
  <c r="E17" i="5" s="1"/>
  <c r="B17" i="5"/>
  <c r="A17" i="5"/>
  <c r="B16" i="5"/>
  <c r="C16" i="5"/>
  <c r="E16" i="5" s="1"/>
  <c r="A16" i="5"/>
  <c r="C15" i="5"/>
  <c r="E15" i="5" s="1"/>
  <c r="B15" i="5"/>
  <c r="A15" i="5"/>
  <c r="C14" i="5"/>
  <c r="E14" i="5" s="1"/>
  <c r="B14" i="5"/>
  <c r="C11" i="5"/>
  <c r="E11" i="5" s="1"/>
  <c r="C13" i="5"/>
  <c r="E13" i="5" s="1"/>
  <c r="B13" i="5"/>
  <c r="C12" i="5"/>
  <c r="E12" i="5" s="1"/>
  <c r="B12" i="5"/>
  <c r="B11" i="5"/>
  <c r="C10" i="5"/>
  <c r="E10" i="5" s="1"/>
  <c r="B10" i="5"/>
  <c r="C9" i="5"/>
  <c r="E9" i="5" s="1"/>
  <c r="B9" i="5"/>
  <c r="A7" i="5"/>
  <c r="B7" i="5"/>
  <c r="C7" i="5"/>
  <c r="E7" i="5" s="1"/>
  <c r="A8" i="5"/>
  <c r="B8" i="5"/>
  <c r="C8" i="5"/>
  <c r="E8" i="5" s="1"/>
  <c r="E63" i="5" l="1"/>
  <c r="E54" i="5"/>
  <c r="C6" i="5" l="1"/>
  <c r="E6" i="5" s="1"/>
  <c r="E34" i="5" s="1"/>
  <c r="E66" i="5" s="1"/>
  <c r="E67" i="5" s="1"/>
  <c r="B6" i="5"/>
  <c r="A6" i="5"/>
  <c r="A5" i="5"/>
  <c r="C2" i="5"/>
  <c r="D2" i="3"/>
  <c r="E68" i="5" l="1"/>
</calcChain>
</file>

<file path=xl/sharedStrings.xml><?xml version="1.0" encoding="utf-8"?>
<sst xmlns="http://schemas.openxmlformats.org/spreadsheetml/2006/main" count="406" uniqueCount="176">
  <si>
    <t>N°</t>
  </si>
  <si>
    <t>Désignation des prestations</t>
  </si>
  <si>
    <t>Unité</t>
  </si>
  <si>
    <t>Prix unitaire HT (€)</t>
  </si>
  <si>
    <t>Observations</t>
  </si>
  <si>
    <t>LOT 1 – VIDÉO &amp; DRONE</t>
  </si>
  <si>
    <t>1.1</t>
  </si>
  <si>
    <t>Forfait</t>
  </si>
  <si>
    <t>1.2</t>
  </si>
  <si>
    <t>Jour</t>
  </si>
  <si>
    <t>1.3</t>
  </si>
  <si>
    <t>Installation camion régie / dispositif mobile pour retransmission directe</t>
  </si>
  <si>
    <t>1.4</t>
  </si>
  <si>
    <t>Prises de vues par drone (avant/après chantier, panoramas, etc.)</t>
  </si>
  <si>
    <t>Séance</t>
  </si>
  <si>
    <t>1.5</t>
  </si>
  <si>
    <t>Réalisation de time-lapse (suivi de chantier)</t>
  </si>
  <si>
    <t>1.6</t>
  </si>
  <si>
    <t>Montage, post-production, habillage graphique, musiques libres de droit</t>
  </si>
  <si>
    <t>1.7</t>
  </si>
  <si>
    <t>Livraison des exports (versions longues, courtes, formats 16:9 / 1:1 / 9:16)</t>
  </si>
  <si>
    <t>2.1</t>
  </si>
  <si>
    <t>Reportage photographique – site / chantier (avant, pendant, après)</t>
  </si>
  <si>
    <t>2.2</t>
  </si>
  <si>
    <t>Couverture photo d’événements institutionnels</t>
  </si>
  <si>
    <t>2.3</t>
  </si>
  <si>
    <t>Portraits individuels ou collectifs (studio ou site)</t>
  </si>
  <si>
    <t>Reportage photographique pour livre / valorisation</t>
  </si>
  <si>
    <t>Retouche, traitement colorimétrique, légendes et métadonnées</t>
  </si>
  <si>
    <t>Livraison des images HD/Basse déf + archivage fichiers</t>
  </si>
  <si>
    <t xml:space="preserve">Nom du candidat : </t>
  </si>
  <si>
    <t>1. Captation vidéo et réalisation audiovisuelle</t>
  </si>
  <si>
    <t>Reportages institutionnels, interview, valorisation de chantiers et projets</t>
  </si>
  <si>
    <t>Captations événementielles (conférences, inaugurations, etc.)</t>
  </si>
  <si>
    <t>Prises de vues en hauteur ou dans des zones difficillement accessibles</t>
  </si>
  <si>
    <t>3.1</t>
  </si>
  <si>
    <t>Sélection, tri et traitement colorimétrique</t>
  </si>
  <si>
    <t>3.2</t>
  </si>
  <si>
    <t>3.3</t>
  </si>
  <si>
    <t>LOT :</t>
  </si>
  <si>
    <t>2.2.1</t>
  </si>
  <si>
    <t>2.2.2</t>
  </si>
  <si>
    <t>4. Forfait réunion</t>
  </si>
  <si>
    <t>4.1</t>
  </si>
  <si>
    <r>
      <t xml:space="preserve">Forfait réunion au siège de l'EPF d'Occitanie </t>
    </r>
    <r>
      <rPr>
        <i/>
        <sz val="11"/>
        <rFont val="Calibri"/>
        <family val="2"/>
        <scheme val="minor"/>
      </rPr>
      <t>(frais déplacements compris)</t>
    </r>
  </si>
  <si>
    <t>4.2</t>
  </si>
  <si>
    <r>
      <t xml:space="preserve">Forfait réunion à l'antenne de Toulouse </t>
    </r>
    <r>
      <rPr>
        <i/>
        <sz val="11"/>
        <rFont val="Calibri"/>
        <family val="2"/>
        <scheme val="minor"/>
      </rPr>
      <t>(frais déplacements compris)</t>
    </r>
  </si>
  <si>
    <t>4.3</t>
  </si>
  <si>
    <t>Forfait réunion par visioconférence</t>
  </si>
  <si>
    <t>5. Forfait déplacement</t>
  </si>
  <si>
    <t>5.1</t>
  </si>
  <si>
    <t>5.2</t>
  </si>
  <si>
    <t>5.3</t>
  </si>
  <si>
    <t>5.4</t>
  </si>
  <si>
    <t>5.5</t>
  </si>
  <si>
    <t>5.6</t>
  </si>
  <si>
    <t>5.7</t>
  </si>
  <si>
    <t>5.8</t>
  </si>
  <si>
    <t>Aude (11)</t>
  </si>
  <si>
    <t>Ariège (09)</t>
  </si>
  <si>
    <t>Aveyron (12)</t>
  </si>
  <si>
    <t>Gard (30)</t>
  </si>
  <si>
    <t>Haute-Garonne (31)</t>
  </si>
  <si>
    <t>Gers (32)</t>
  </si>
  <si>
    <t>Hérault (34)</t>
  </si>
  <si>
    <t>Lot (46)</t>
  </si>
  <si>
    <t>Lozère (48)</t>
  </si>
  <si>
    <t>Hautes-Pyrénées (65)</t>
  </si>
  <si>
    <t>Pyrénées-Orientales (66)</t>
  </si>
  <si>
    <t>Tarn (81)</t>
  </si>
  <si>
    <t>Tarn et Garonne (82)</t>
  </si>
  <si>
    <t>1. Reportages photographiques</t>
  </si>
  <si>
    <t>2. Création de book</t>
  </si>
  <si>
    <t xml:space="preserve">Book format portrait standard (20x25 cm) </t>
  </si>
  <si>
    <t xml:space="preserve">Book format paysage standard (20x25 cm) </t>
  </si>
  <si>
    <t xml:space="preserve">Book format grand carré standard (30x30 cm) </t>
  </si>
  <si>
    <t>Couverture souple - standard couché satiné 118 g/m²</t>
  </si>
  <si>
    <t>Couverture rigide - standard couché satiné 118 g/m²</t>
  </si>
  <si>
    <t>2.1.1</t>
  </si>
  <si>
    <t>2.1.2</t>
  </si>
  <si>
    <t>2.3.1</t>
  </si>
  <si>
    <t>2.3.2</t>
  </si>
  <si>
    <t>Prises de vues par hélicoptère</t>
  </si>
  <si>
    <t xml:space="preserve">Prises de vues par grue téléscopique </t>
  </si>
  <si>
    <t>Prises de vues par un autre moyen</t>
  </si>
  <si>
    <t>1.7.1</t>
  </si>
  <si>
    <t>1.7.2</t>
  </si>
  <si>
    <t>1.7.3</t>
  </si>
  <si>
    <t>Tarif reportage photo</t>
  </si>
  <si>
    <t>Tarif demi-journée (hors déplacement)</t>
  </si>
  <si>
    <t>Tarif journée (hors déplacement)</t>
  </si>
  <si>
    <t>Tarif soir après 22h00 (forfait 3h - hors déplacement)</t>
  </si>
  <si>
    <t>Forfait nuit</t>
  </si>
  <si>
    <t>Demi-journée*</t>
  </si>
  <si>
    <t>Journée**</t>
  </si>
  <si>
    <t>*Demi-journée : Prestation d'une durée supérieure à 3h30</t>
  </si>
  <si>
    <t>**Journée : Prestation d'une durée supérieure à 7h00</t>
  </si>
  <si>
    <t>1.4.1</t>
  </si>
  <si>
    <t>1.4.2</t>
  </si>
  <si>
    <t>1.4.3</t>
  </si>
  <si>
    <t>Tarif captation vidéo</t>
  </si>
  <si>
    <t>Montage vidéo</t>
  </si>
  <si>
    <r>
      <t xml:space="preserve">2. Suivi timelaps </t>
    </r>
    <r>
      <rPr>
        <i/>
        <sz val="11"/>
        <rFont val="Calibri"/>
        <family val="2"/>
      </rPr>
      <t>(Tarif incluant le matériel nécessaire à l'installation, au nettoyage et la désinstallation, ainsi que l'appareil photo)</t>
    </r>
  </si>
  <si>
    <t>2 semaines</t>
  </si>
  <si>
    <t>1 mois</t>
  </si>
  <si>
    <t>3 mois</t>
  </si>
  <si>
    <t>6 mois</t>
  </si>
  <si>
    <t>mois supplémentaire</t>
  </si>
  <si>
    <t>Gestion à distance, récupération des photos, nettoyage des photos sur l'ensemble du projet</t>
  </si>
  <si>
    <t>Réalisation du montage</t>
  </si>
  <si>
    <t>Tarif durée prise de vue</t>
  </si>
  <si>
    <t>2.1.3</t>
  </si>
  <si>
    <t>2.1.4</t>
  </si>
  <si>
    <t>2.1.5</t>
  </si>
  <si>
    <t>2.1.6</t>
  </si>
  <si>
    <t>3. Drône et prises de vue aériennes</t>
  </si>
  <si>
    <t>3.2.1</t>
  </si>
  <si>
    <t>3.2.2</t>
  </si>
  <si>
    <t>3.2.3</t>
  </si>
  <si>
    <t>3.3.1</t>
  </si>
  <si>
    <t>3.3.2</t>
  </si>
  <si>
    <t>3.3.3</t>
  </si>
  <si>
    <t>4. Traitement, montage et post-production</t>
  </si>
  <si>
    <t>5. Forfait réunion</t>
  </si>
  <si>
    <t>6. Forfait déplacement</t>
  </si>
  <si>
    <t>6.1</t>
  </si>
  <si>
    <t>6.2</t>
  </si>
  <si>
    <t>6.3</t>
  </si>
  <si>
    <t>6.4</t>
  </si>
  <si>
    <t>6.5</t>
  </si>
  <si>
    <t>6.6</t>
  </si>
  <si>
    <t>6.7</t>
  </si>
  <si>
    <t>6.8</t>
  </si>
  <si>
    <t>6.9</t>
  </si>
  <si>
    <t>6.10</t>
  </si>
  <si>
    <t>6.11</t>
  </si>
  <si>
    <t>6.12</t>
  </si>
  <si>
    <t>6.13</t>
  </si>
  <si>
    <t>Prix unitaire HT (€)*</t>
  </si>
  <si>
    <t>Quantité</t>
  </si>
  <si>
    <t>Montant total € HT</t>
  </si>
  <si>
    <t>Montant total -I</t>
  </si>
  <si>
    <t>Montant total -II</t>
  </si>
  <si>
    <t>Inférieur ou égal à 1m30</t>
  </si>
  <si>
    <t>3min</t>
  </si>
  <si>
    <t>Plus de 3min</t>
  </si>
  <si>
    <t>Couverture souple - standard couché satiné plus de 118 g/m²</t>
  </si>
  <si>
    <t>Couverture rigide - standard couché satiné plus de 118 g/m²</t>
  </si>
  <si>
    <t>1.5.1</t>
  </si>
  <si>
    <t>1.5.2</t>
  </si>
  <si>
    <t>1.5.3</t>
  </si>
  <si>
    <r>
      <t xml:space="preserve">LOT 2.1 – PHOTOGRAPHIES &amp; REPORTAGES 
</t>
    </r>
    <r>
      <rPr>
        <i/>
        <sz val="14"/>
        <color theme="1"/>
        <rFont val="Calibri"/>
        <family val="2"/>
        <scheme val="minor"/>
      </rPr>
      <t>(Montpellier et ex région Languedoc-Roussillon)</t>
    </r>
  </si>
  <si>
    <t>2.2.3</t>
  </si>
  <si>
    <t>2.2.4</t>
  </si>
  <si>
    <t>2.3.3</t>
  </si>
  <si>
    <t>2.3.4</t>
  </si>
  <si>
    <r>
      <t xml:space="preserve">LOT 2.1 – PHOTOGRAPHIES &amp; REPORTAGES 
</t>
    </r>
    <r>
      <rPr>
        <i/>
        <sz val="14"/>
        <color theme="1"/>
        <rFont val="Calibri"/>
        <family val="2"/>
        <scheme val="minor"/>
      </rPr>
      <t>(Toulouse et ex région Midi-Pyrénées)</t>
    </r>
  </si>
  <si>
    <t>Montant total -III</t>
  </si>
  <si>
    <t>TOTAL DQE (I+II+III) € HT</t>
  </si>
  <si>
    <t>TVA 20 %</t>
  </si>
  <si>
    <t>TOTAL DQE € TTC</t>
  </si>
  <si>
    <t>Nom du candidat :</t>
  </si>
  <si>
    <r>
      <t xml:space="preserve">Tarif captation vidéo - journée </t>
    </r>
    <r>
      <rPr>
        <i/>
        <sz val="10"/>
        <color theme="1"/>
        <rFont val="Calibri"/>
        <family val="2"/>
        <scheme val="minor"/>
      </rPr>
      <t>(hors déplacement)</t>
    </r>
  </si>
  <si>
    <r>
      <t xml:space="preserve">Tarif captation vidéo - Tarif soir après 22h00 </t>
    </r>
    <r>
      <rPr>
        <i/>
        <sz val="10"/>
        <color theme="1"/>
        <rFont val="Calibri"/>
        <family val="2"/>
        <scheme val="minor"/>
      </rPr>
      <t>(forfait 3h - hors déplacement)</t>
    </r>
  </si>
  <si>
    <t>Montage vidéo - Inférieur ou égal à 1m30</t>
  </si>
  <si>
    <t>Montage vidéo - Plus de 3 min</t>
  </si>
  <si>
    <t>Réalisation de time-lapse (suivi de chantier) - 1 mois</t>
  </si>
  <si>
    <t>Réalisation de time-lapse (suivi de chantier) - mois supplémentaire</t>
  </si>
  <si>
    <t>Book format portrait standard (20x25 cm) - Couverture souple - standard couché satiné 118 g/m²</t>
  </si>
  <si>
    <t>Book format paysage standard (20x25 cm) - Couverture souple - standard couché satiné 118 g/m²</t>
  </si>
  <si>
    <t>Book format grand carré standard (30x30 cm) - Couverture souple - standard couché satiné 118 g/m²</t>
  </si>
  <si>
    <t>Tarif reportage photo - demi-journée (hors déplacement)</t>
  </si>
  <si>
    <t>Tarif reportage photo - Tarif journée (hors déplacement)</t>
  </si>
  <si>
    <t>Tarif reportage photo - Tarif soir après 22h00 (forfait 3h - hors déplacement)</t>
  </si>
  <si>
    <t>M 2026/04 «CAPTATIONS PHOTOGRAPHIES ET VIDEOS»
DETAIL QUANTITATIF ESTIMATIF</t>
  </si>
  <si>
    <t>M 2026/04 «CAPTATIONS PHOTOGRAPHIES ET VIDEOS»
BORDEREAU DES PRIX UNITAIRES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</si>
</sst>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24" x14ac:knownFonts="1">
    <font>
      <sz val="11"/>
      <color theme="1"/>
      <name val="Calibri"/>
      <family val="2"/>
      <scheme val="minor"/>
    </font>
    <font>
      <b/>
      <sz val="11"/>
      <color rgb="FFFFFFFF"/>
      <name val="Calibri"/>
      <family val="2"/>
    </font>
    <font>
      <b/>
      <sz val="11"/>
      <name val="Calibri"/>
      <family val="2"/>
    </font>
    <font>
      <b/>
      <sz val="11"/>
      <color theme="1"/>
      <name val="Calibri"/>
      <family val="2"/>
      <scheme val="minor"/>
    </font>
    <font>
      <b/>
      <sz val="11"/>
      <name val="Calibri"/>
      <family val="2"/>
    </font>
    <font>
      <b/>
      <sz val="11"/>
      <color rgb="FFFFFFFF"/>
      <name val="Calibri"/>
      <family val="2"/>
    </font>
    <font>
      <sz val="11"/>
      <color rgb="FF00B050"/>
      <name val="Calibri"/>
      <family val="2"/>
      <scheme val="minor"/>
    </font>
    <font>
      <sz val="11"/>
      <name val="Calibri"/>
      <family val="2"/>
      <scheme val="minor"/>
    </font>
    <font>
      <i/>
      <sz val="11"/>
      <name val="Calibri"/>
      <family val="2"/>
      <scheme val="minor"/>
    </font>
    <font>
      <b/>
      <sz val="16"/>
      <color rgb="FFFFFFFF"/>
      <name val="Calibri"/>
      <family val="2"/>
    </font>
    <font>
      <b/>
      <sz val="14"/>
      <color theme="1"/>
      <name val="Calibri"/>
      <family val="2"/>
      <scheme val="minor"/>
    </font>
    <font>
      <i/>
      <sz val="11"/>
      <color rgb="FFFF0000"/>
      <name val="Calibri"/>
      <family val="2"/>
      <scheme val="minor"/>
    </font>
    <font>
      <i/>
      <sz val="11"/>
      <name val="Calibri"/>
      <family val="2"/>
    </font>
    <font>
      <b/>
      <sz val="12"/>
      <name val="Calibri"/>
      <family val="2"/>
      <scheme val="minor"/>
    </font>
    <font>
      <sz val="10"/>
      <name val="Calibri"/>
      <family val="2"/>
      <scheme val="minor"/>
    </font>
    <font>
      <i/>
      <sz val="14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4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rgb="FF4F81BD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0" tint="-4.9989318521683403E-2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164">
    <xf numFmtId="0" fontId="0" fillId="0" borderId="0" xfId="0"/>
    <xf numFmtId="0" fontId="0" fillId="0" borderId="0" xfId="0" applyProtection="1"/>
    <xf numFmtId="0" fontId="10" fillId="3" borderId="2" xfId="0" applyFont="1" applyFill="1" applyBorder="1" applyAlignment="1" applyProtection="1">
      <alignment horizontal="right" vertical="center"/>
    </xf>
    <xf numFmtId="0" fontId="10" fillId="3" borderId="4" xfId="0" applyFont="1" applyFill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" fillId="2" borderId="1" xfId="0" applyFont="1" applyFill="1" applyBorder="1" applyAlignment="1" applyProtection="1">
      <alignment horizontal="center" vertical="center"/>
    </xf>
    <xf numFmtId="0" fontId="2" fillId="3" borderId="2" xfId="0" applyFont="1" applyFill="1" applyBorder="1" applyProtection="1"/>
    <xf numFmtId="0" fontId="0" fillId="3" borderId="3" xfId="0" applyFill="1" applyBorder="1" applyProtection="1"/>
    <xf numFmtId="0" fontId="0" fillId="3" borderId="4" xfId="0" applyFill="1" applyBorder="1" applyProtection="1"/>
    <xf numFmtId="0" fontId="7" fillId="0" borderId="1" xfId="0" applyFont="1" applyBorder="1" applyAlignment="1" applyProtection="1">
      <alignment horizontal="center"/>
    </xf>
    <xf numFmtId="0" fontId="7" fillId="0" borderId="1" xfId="0" applyFont="1" applyBorder="1" applyAlignment="1" applyProtection="1">
      <alignment horizontal="center" vertical="center"/>
    </xf>
    <xf numFmtId="0" fontId="7" fillId="0" borderId="0" xfId="0" applyFont="1" applyProtection="1"/>
    <xf numFmtId="0" fontId="8" fillId="0" borderId="2" xfId="0" applyFont="1" applyBorder="1" applyAlignment="1" applyProtection="1">
      <alignment horizontal="right"/>
    </xf>
    <xf numFmtId="0" fontId="8" fillId="0" borderId="1" xfId="0" applyFont="1" applyBorder="1" applyAlignment="1" applyProtection="1">
      <alignment horizontal="right"/>
    </xf>
    <xf numFmtId="44" fontId="7" fillId="0" borderId="3" xfId="0" applyNumberFormat="1" applyFont="1" applyBorder="1" applyProtection="1"/>
    <xf numFmtId="0" fontId="4" fillId="3" borderId="2" xfId="0" applyFont="1" applyFill="1" applyBorder="1" applyProtection="1"/>
    <xf numFmtId="0" fontId="0" fillId="3" borderId="3" xfId="0" applyFill="1" applyBorder="1" applyAlignment="1" applyProtection="1">
      <alignment horizontal="center"/>
    </xf>
    <xf numFmtId="44" fontId="0" fillId="3" borderId="3" xfId="0" applyNumberFormat="1" applyFill="1" applyBorder="1" applyProtection="1"/>
    <xf numFmtId="0" fontId="7" fillId="0" borderId="3" xfId="0" applyFont="1" applyBorder="1" applyProtection="1"/>
    <xf numFmtId="0" fontId="7" fillId="0" borderId="3" xfId="0" applyFont="1" applyBorder="1" applyAlignment="1" applyProtection="1">
      <alignment horizontal="center"/>
    </xf>
    <xf numFmtId="0" fontId="7" fillId="0" borderId="0" xfId="0" applyFont="1" applyBorder="1" applyProtection="1"/>
    <xf numFmtId="0" fontId="3" fillId="0" borderId="0" xfId="0" applyFont="1" applyProtection="1"/>
    <xf numFmtId="0" fontId="11" fillId="0" borderId="0" xfId="0" quotePrefix="1" applyFont="1" applyProtection="1"/>
    <xf numFmtId="44" fontId="7" fillId="0" borderId="1" xfId="0" applyNumberFormat="1" applyFont="1" applyBorder="1" applyAlignment="1" applyProtection="1">
      <alignment vertical="center"/>
      <protection locked="0"/>
    </xf>
    <xf numFmtId="0" fontId="7" fillId="0" borderId="1" xfId="0" applyFont="1" applyBorder="1" applyAlignment="1" applyProtection="1">
      <alignment horizontal="left" vertical="center"/>
    </xf>
    <xf numFmtId="0" fontId="7" fillId="0" borderId="1" xfId="0" applyFont="1" applyFill="1" applyBorder="1" applyProtection="1"/>
    <xf numFmtId="0" fontId="7" fillId="0" borderId="1" xfId="0" applyFont="1" applyFill="1" applyBorder="1" applyAlignment="1" applyProtection="1">
      <alignment horizontal="center"/>
    </xf>
    <xf numFmtId="44" fontId="7" fillId="0" borderId="1" xfId="0" applyNumberFormat="1" applyFont="1" applyFill="1" applyBorder="1" applyAlignment="1" applyProtection="1">
      <alignment vertical="center"/>
      <protection locked="0"/>
    </xf>
    <xf numFmtId="0" fontId="7" fillId="0" borderId="0" xfId="0" applyFont="1" applyFill="1" applyProtection="1"/>
    <xf numFmtId="0" fontId="8" fillId="0" borderId="1" xfId="0" applyFont="1" applyFill="1" applyBorder="1" applyAlignment="1" applyProtection="1">
      <alignment horizontal="right"/>
    </xf>
    <xf numFmtId="0" fontId="7" fillId="0" borderId="1" xfId="0" applyFont="1" applyFill="1" applyBorder="1" applyAlignment="1" applyProtection="1">
      <alignment horizontal="center" vertical="center"/>
    </xf>
    <xf numFmtId="0" fontId="8" fillId="0" borderId="2" xfId="0" applyFont="1" applyFill="1" applyBorder="1" applyAlignment="1" applyProtection="1">
      <alignment horizontal="right"/>
    </xf>
    <xf numFmtId="0" fontId="5" fillId="2" borderId="2" xfId="0" applyFont="1" applyFill="1" applyBorder="1" applyAlignment="1" applyProtection="1">
      <alignment vertical="center"/>
    </xf>
    <xf numFmtId="0" fontId="5" fillId="2" borderId="3" xfId="0" applyFont="1" applyFill="1" applyBorder="1" applyAlignment="1" applyProtection="1">
      <alignment vertical="center"/>
    </xf>
    <xf numFmtId="0" fontId="10" fillId="3" borderId="3" xfId="0" applyFont="1" applyFill="1" applyBorder="1" applyAlignment="1" applyProtection="1">
      <alignment horizontal="center" vertical="center"/>
    </xf>
    <xf numFmtId="0" fontId="5" fillId="2" borderId="3" xfId="0" applyFont="1" applyFill="1" applyBorder="1" applyAlignment="1" applyProtection="1">
      <alignment horizontal="center" vertical="center"/>
    </xf>
    <xf numFmtId="0" fontId="10" fillId="3" borderId="4" xfId="0" applyFont="1" applyFill="1" applyBorder="1" applyAlignment="1" applyProtection="1">
      <alignment horizontal="left" vertical="center"/>
    </xf>
    <xf numFmtId="2" fontId="16" fillId="3" borderId="3" xfId="0" applyNumberFormat="1" applyFont="1" applyFill="1" applyBorder="1" applyAlignment="1" applyProtection="1">
      <alignment horizontal="center"/>
    </xf>
    <xf numFmtId="0" fontId="7" fillId="0" borderId="1" xfId="0" applyFont="1" applyFill="1" applyBorder="1" applyAlignment="1" applyProtection="1">
      <alignment horizontal="left" vertical="center"/>
    </xf>
    <xf numFmtId="0" fontId="6" fillId="0" borderId="0" xfId="0" applyFont="1" applyFill="1" applyProtection="1"/>
    <xf numFmtId="0" fontId="17" fillId="0" borderId="0" xfId="0" applyFont="1" applyFill="1" applyAlignment="1" applyProtection="1">
      <alignment vertical="center"/>
    </xf>
    <xf numFmtId="0" fontId="7" fillId="0" borderId="0" xfId="0" applyFont="1" applyFill="1" applyBorder="1" applyProtection="1"/>
    <xf numFmtId="0" fontId="16" fillId="0" borderId="0" xfId="0" applyFont="1" applyFill="1" applyProtection="1"/>
    <xf numFmtId="2" fontId="7" fillId="6" borderId="3" xfId="0" applyNumberFormat="1" applyFont="1" applyFill="1" applyBorder="1" applyAlignment="1" applyProtection="1">
      <alignment horizontal="center" vertical="center"/>
    </xf>
    <xf numFmtId="2" fontId="7" fillId="6" borderId="3" xfId="0" applyNumberFormat="1" applyFont="1" applyFill="1" applyBorder="1" applyAlignment="1" applyProtection="1">
      <alignment horizontal="center"/>
    </xf>
    <xf numFmtId="2" fontId="7" fillId="6" borderId="16" xfId="0" applyNumberFormat="1" applyFont="1" applyFill="1" applyBorder="1" applyAlignment="1" applyProtection="1">
      <alignment horizontal="center"/>
    </xf>
    <xf numFmtId="2" fontId="14" fillId="6" borderId="3" xfId="0" applyNumberFormat="1" applyFont="1" applyFill="1" applyBorder="1" applyAlignment="1" applyProtection="1">
      <alignment horizontal="center" vertical="center"/>
    </xf>
    <xf numFmtId="2" fontId="22" fillId="3" borderId="3" xfId="0" applyNumberFormat="1" applyFont="1" applyFill="1" applyBorder="1" applyAlignment="1" applyProtection="1">
      <alignment horizontal="center" vertical="center"/>
    </xf>
    <xf numFmtId="2" fontId="14" fillId="6" borderId="16" xfId="0" applyNumberFormat="1" applyFont="1" applyFill="1" applyBorder="1" applyAlignment="1" applyProtection="1">
      <alignment horizontal="center" vertical="center"/>
    </xf>
    <xf numFmtId="44" fontId="7" fillId="0" borderId="1" xfId="0" applyNumberFormat="1" applyFont="1" applyFill="1" applyBorder="1" applyAlignment="1" applyProtection="1">
      <alignment horizontal="center" vertical="center"/>
      <protection locked="0"/>
    </xf>
    <xf numFmtId="0" fontId="7" fillId="0" borderId="0" xfId="0" applyFont="1" applyFill="1" applyAlignment="1" applyProtection="1">
      <alignment horizontal="center" vertical="center"/>
    </xf>
    <xf numFmtId="0" fontId="6" fillId="0" borderId="0" xfId="0" applyFont="1" applyFill="1" applyAlignment="1" applyProtection="1">
      <alignment horizontal="center" vertical="center"/>
    </xf>
    <xf numFmtId="0" fontId="0" fillId="3" borderId="4" xfId="0" applyFill="1" applyBorder="1" applyAlignment="1" applyProtection="1">
      <alignment horizontal="left" wrapText="1"/>
    </xf>
    <xf numFmtId="0" fontId="8" fillId="0" borderId="3" xfId="0" applyFont="1" applyFill="1" applyBorder="1" applyAlignment="1" applyProtection="1">
      <alignment horizontal="right"/>
    </xf>
    <xf numFmtId="0" fontId="7" fillId="0" borderId="1" xfId="0" applyFont="1" applyBorder="1" applyAlignment="1" applyProtection="1">
      <alignment horizontal="left" wrapText="1"/>
      <protection locked="0"/>
    </xf>
    <xf numFmtId="0" fontId="7" fillId="0" borderId="1" xfId="0" applyFont="1" applyFill="1" applyBorder="1" applyAlignment="1" applyProtection="1">
      <alignment horizontal="left" wrapText="1"/>
      <protection locked="0"/>
    </xf>
    <xf numFmtId="0" fontId="7" fillId="0" borderId="1" xfId="0" applyFont="1" applyFill="1" applyBorder="1" applyAlignment="1" applyProtection="1">
      <alignment horizontal="left" vertical="center" wrapText="1"/>
      <protection locked="0"/>
    </xf>
    <xf numFmtId="44" fontId="7" fillId="0" borderId="1" xfId="0" applyNumberFormat="1" applyFont="1" applyFill="1" applyBorder="1" applyProtection="1">
      <protection locked="0"/>
    </xf>
    <xf numFmtId="0" fontId="7" fillId="0" borderId="4" xfId="0" applyFont="1" applyFill="1" applyBorder="1" applyAlignment="1" applyProtection="1">
      <alignment horizontal="left" wrapText="1"/>
      <protection locked="0"/>
    </xf>
    <xf numFmtId="0" fontId="7" fillId="0" borderId="1" xfId="0" applyFont="1" applyBorder="1" applyAlignment="1" applyProtection="1">
      <alignment vertical="center"/>
    </xf>
    <xf numFmtId="0" fontId="10" fillId="3" borderId="3" xfId="0" applyFont="1" applyFill="1" applyBorder="1" applyAlignment="1" applyProtection="1">
      <alignment horizontal="left" vertical="center"/>
      <protection locked="0"/>
    </xf>
    <xf numFmtId="0" fontId="10" fillId="3" borderId="3" xfId="0" applyFont="1" applyFill="1" applyBorder="1" applyAlignment="1" applyProtection="1">
      <alignment horizontal="center" vertical="center" wrapText="1"/>
    </xf>
    <xf numFmtId="0" fontId="10" fillId="3" borderId="3" xfId="0" applyFont="1" applyFill="1" applyBorder="1" applyAlignment="1" applyProtection="1">
      <alignment horizontal="left" vertical="center"/>
    </xf>
    <xf numFmtId="0" fontId="4" fillId="3" borderId="2" xfId="0" applyFont="1" applyFill="1" applyBorder="1" applyAlignment="1" applyProtection="1">
      <alignment horizontal="left" vertical="center"/>
    </xf>
    <xf numFmtId="0" fontId="0" fillId="3" borderId="3" xfId="0" applyFill="1" applyBorder="1" applyAlignment="1" applyProtection="1">
      <alignment horizontal="center" vertical="center"/>
    </xf>
    <xf numFmtId="0" fontId="7" fillId="0" borderId="2" xfId="0" applyFont="1" applyBorder="1" applyAlignment="1" applyProtection="1">
      <alignment horizontal="center" vertical="center"/>
    </xf>
    <xf numFmtId="0" fontId="16" fillId="0" borderId="1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0" fontId="0" fillId="0" borderId="0" xfId="0" applyAlignment="1" applyProtection="1">
      <alignment horizontal="center" vertical="center"/>
    </xf>
    <xf numFmtId="0" fontId="0" fillId="0" borderId="0" xfId="0" applyAlignment="1" applyProtection="1">
      <alignment horizontal="center"/>
    </xf>
    <xf numFmtId="0" fontId="7" fillId="0" borderId="1" xfId="0" applyFont="1" applyBorder="1" applyAlignment="1" applyProtection="1">
      <alignment horizontal="left" vertical="center" wrapText="1"/>
      <protection locked="0"/>
    </xf>
    <xf numFmtId="44" fontId="7" fillId="0" borderId="1" xfId="0" applyNumberFormat="1" applyFont="1" applyBorder="1" applyAlignment="1" applyProtection="1">
      <alignment horizontal="center" vertical="center"/>
      <protection locked="0"/>
    </xf>
    <xf numFmtId="44" fontId="0" fillId="3" borderId="3" xfId="0" applyNumberFormat="1" applyFill="1" applyBorder="1" applyAlignment="1" applyProtection="1">
      <alignment horizontal="center" vertical="center"/>
      <protection locked="0"/>
    </xf>
    <xf numFmtId="0" fontId="0" fillId="3" borderId="4" xfId="0" applyFill="1" applyBorder="1" applyAlignment="1" applyProtection="1">
      <alignment horizontal="left" vertical="center" wrapText="1"/>
      <protection locked="0"/>
    </xf>
    <xf numFmtId="0" fontId="8" fillId="0" borderId="1" xfId="0" applyFont="1" applyBorder="1" applyAlignment="1" applyProtection="1">
      <alignment horizontal="right" vertical="center"/>
    </xf>
    <xf numFmtId="0" fontId="8" fillId="0" borderId="1" xfId="0" applyFont="1" applyFill="1" applyBorder="1" applyAlignment="1" applyProtection="1">
      <alignment horizontal="right" vertical="center"/>
    </xf>
    <xf numFmtId="0" fontId="16" fillId="0" borderId="1" xfId="0" applyFont="1" applyBorder="1" applyAlignment="1" applyProtection="1">
      <alignment horizontal="left" vertical="center"/>
    </xf>
    <xf numFmtId="0" fontId="8" fillId="0" borderId="2" xfId="0" applyFont="1" applyBorder="1" applyAlignment="1" applyProtection="1">
      <alignment horizontal="right" vertical="center"/>
    </xf>
    <xf numFmtId="0" fontId="16" fillId="0" borderId="2" xfId="0" applyFont="1" applyBorder="1" applyAlignment="1" applyProtection="1">
      <alignment horizontal="center" vertical="center"/>
    </xf>
    <xf numFmtId="0" fontId="16" fillId="0" borderId="2" xfId="0" applyFont="1" applyFill="1" applyBorder="1" applyAlignment="1" applyProtection="1">
      <alignment horizontal="center" vertical="center"/>
    </xf>
    <xf numFmtId="0" fontId="16" fillId="0" borderId="1" xfId="0" applyFont="1" applyFill="1" applyBorder="1" applyAlignment="1" applyProtection="1">
      <alignment horizontal="left" vertical="center"/>
    </xf>
    <xf numFmtId="0" fontId="16" fillId="0" borderId="1" xfId="0" applyFont="1" applyFill="1" applyBorder="1" applyAlignment="1" applyProtection="1">
      <alignment horizontal="center" vertical="center"/>
    </xf>
    <xf numFmtId="0" fontId="16" fillId="0" borderId="1" xfId="0" applyFont="1" applyFill="1" applyBorder="1" applyAlignment="1" applyProtection="1">
      <alignment vertical="center"/>
    </xf>
    <xf numFmtId="44" fontId="7" fillId="0" borderId="1" xfId="0" applyNumberFormat="1" applyFont="1" applyBorder="1" applyProtection="1">
      <protection locked="0"/>
    </xf>
    <xf numFmtId="44" fontId="0" fillId="3" borderId="3" xfId="0" applyNumberFormat="1" applyFill="1" applyBorder="1" applyProtection="1">
      <protection locked="0"/>
    </xf>
    <xf numFmtId="0" fontId="0" fillId="3" borderId="3" xfId="0" applyFill="1" applyBorder="1" applyAlignment="1" applyProtection="1">
      <alignment horizontal="left" vertical="center"/>
    </xf>
    <xf numFmtId="0" fontId="0" fillId="3" borderId="4" xfId="0" applyFill="1" applyBorder="1" applyAlignment="1" applyProtection="1">
      <alignment horizontal="left" vertical="center"/>
    </xf>
    <xf numFmtId="0" fontId="0" fillId="0" borderId="0" xfId="0" applyAlignment="1" applyProtection="1">
      <alignment horizontal="left" vertical="center"/>
    </xf>
    <xf numFmtId="0" fontId="10" fillId="3" borderId="3" xfId="0" applyFont="1" applyFill="1" applyBorder="1" applyAlignment="1" applyProtection="1">
      <alignment vertical="center"/>
    </xf>
    <xf numFmtId="0" fontId="13" fillId="4" borderId="5" xfId="0" applyFont="1" applyFill="1" applyBorder="1" applyAlignment="1" applyProtection="1">
      <alignment horizontal="center" vertical="center"/>
    </xf>
    <xf numFmtId="0" fontId="13" fillId="4" borderId="6" xfId="0" applyFont="1" applyFill="1" applyBorder="1" applyAlignment="1" applyProtection="1">
      <alignment horizontal="center" vertical="center" wrapText="1"/>
    </xf>
    <xf numFmtId="0" fontId="13" fillId="4" borderId="6" xfId="0" applyFont="1" applyFill="1" applyBorder="1" applyAlignment="1" applyProtection="1">
      <alignment horizontal="center" vertical="center"/>
    </xf>
    <xf numFmtId="0" fontId="14" fillId="0" borderId="0" xfId="0" applyFont="1" applyProtection="1"/>
    <xf numFmtId="0" fontId="4" fillId="3" borderId="12" xfId="0" applyFont="1" applyFill="1" applyBorder="1" applyProtection="1"/>
    <xf numFmtId="0" fontId="2" fillId="3" borderId="13" xfId="0" applyFont="1" applyFill="1" applyBorder="1" applyProtection="1"/>
    <xf numFmtId="0" fontId="0" fillId="3" borderId="13" xfId="0" applyFill="1" applyBorder="1" applyProtection="1"/>
    <xf numFmtId="0" fontId="0" fillId="3" borderId="14" xfId="0" applyFill="1" applyBorder="1" applyProtection="1"/>
    <xf numFmtId="0" fontId="19" fillId="0" borderId="10" xfId="0" applyFont="1" applyFill="1" applyBorder="1" applyAlignment="1" applyProtection="1">
      <alignment horizontal="left" vertical="center" wrapText="1"/>
    </xf>
    <xf numFmtId="0" fontId="19" fillId="0" borderId="3" xfId="0" applyFont="1" applyFill="1" applyBorder="1" applyAlignment="1" applyProtection="1">
      <alignment horizontal="center" vertical="center" wrapText="1"/>
    </xf>
    <xf numFmtId="44" fontId="0" fillId="0" borderId="3" xfId="0" applyNumberFormat="1" applyFont="1" applyBorder="1" applyAlignment="1" applyProtection="1">
      <alignment horizontal="right" vertical="center"/>
    </xf>
    <xf numFmtId="44" fontId="0" fillId="0" borderId="11" xfId="0" applyNumberFormat="1" applyFont="1" applyBorder="1" applyAlignment="1" applyProtection="1">
      <alignment horizontal="right" vertical="center"/>
    </xf>
    <xf numFmtId="0" fontId="19" fillId="0" borderId="10" xfId="0" applyFont="1" applyFill="1" applyBorder="1" applyAlignment="1" applyProtection="1">
      <alignment horizontal="left" vertical="center"/>
    </xf>
    <xf numFmtId="44" fontId="19" fillId="0" borderId="3" xfId="0" applyNumberFormat="1" applyFont="1" applyFill="1" applyBorder="1" applyAlignment="1" applyProtection="1">
      <alignment horizontal="right" vertical="center"/>
    </xf>
    <xf numFmtId="2" fontId="0" fillId="6" borderId="3" xfId="0" applyNumberFormat="1" applyFont="1" applyFill="1" applyBorder="1" applyAlignment="1" applyProtection="1">
      <alignment horizontal="center" vertical="center"/>
    </xf>
    <xf numFmtId="44" fontId="0" fillId="0" borderId="3" xfId="0" applyNumberFormat="1" applyFont="1" applyBorder="1" applyAlignment="1" applyProtection="1">
      <alignment vertical="center"/>
    </xf>
    <xf numFmtId="0" fontId="19" fillId="0" borderId="3" xfId="0" applyFont="1" applyFill="1" applyBorder="1" applyAlignment="1" applyProtection="1">
      <alignment horizontal="center" vertical="center"/>
    </xf>
    <xf numFmtId="44" fontId="19" fillId="0" borderId="3" xfId="0" applyNumberFormat="1" applyFont="1" applyFill="1" applyBorder="1" applyAlignment="1" applyProtection="1">
      <alignment horizontal="left" vertical="center"/>
    </xf>
    <xf numFmtId="0" fontId="21" fillId="3" borderId="10" xfId="0" applyFont="1" applyFill="1" applyBorder="1" applyAlignment="1" applyProtection="1">
      <alignment horizontal="left" vertical="center"/>
    </xf>
    <xf numFmtId="0" fontId="21" fillId="3" borderId="3" xfId="0" applyFont="1" applyFill="1" applyBorder="1" applyAlignment="1" applyProtection="1">
      <alignment horizontal="center" vertical="center"/>
    </xf>
    <xf numFmtId="44" fontId="21" fillId="3" borderId="3" xfId="0" applyNumberFormat="1" applyFont="1" applyFill="1" applyBorder="1" applyAlignment="1" applyProtection="1">
      <alignment horizontal="left" vertical="center"/>
    </xf>
    <xf numFmtId="44" fontId="21" fillId="3" borderId="11" xfId="0" applyNumberFormat="1" applyFont="1" applyFill="1" applyBorder="1" applyAlignment="1" applyProtection="1">
      <alignment horizontal="left" vertical="center"/>
    </xf>
    <xf numFmtId="44" fontId="19" fillId="0" borderId="11" xfId="0" applyNumberFormat="1" applyFont="1" applyFill="1" applyBorder="1" applyAlignment="1" applyProtection="1">
      <alignment horizontal="left" vertical="center"/>
    </xf>
    <xf numFmtId="0" fontId="19" fillId="0" borderId="15" xfId="0" applyFont="1" applyFill="1" applyBorder="1" applyAlignment="1" applyProtection="1">
      <alignment horizontal="left" vertical="center"/>
    </xf>
    <xf numFmtId="0" fontId="19" fillId="0" borderId="16" xfId="0" applyFont="1" applyFill="1" applyBorder="1" applyAlignment="1" applyProtection="1">
      <alignment horizontal="center" vertical="center"/>
    </xf>
    <xf numFmtId="44" fontId="19" fillId="0" borderId="16" xfId="0" applyNumberFormat="1" applyFont="1" applyFill="1" applyBorder="1" applyAlignment="1" applyProtection="1">
      <alignment horizontal="left" vertical="center"/>
    </xf>
    <xf numFmtId="44" fontId="19" fillId="0" borderId="17" xfId="0" applyNumberFormat="1" applyFont="1" applyFill="1" applyBorder="1" applyAlignment="1" applyProtection="1">
      <alignment horizontal="left" vertical="center"/>
    </xf>
    <xf numFmtId="0" fontId="19" fillId="0" borderId="7" xfId="0" applyFont="1" applyFill="1" applyBorder="1" applyAlignment="1" applyProtection="1">
      <alignment horizontal="left" vertical="center" wrapText="1"/>
    </xf>
    <xf numFmtId="44" fontId="0" fillId="0" borderId="7" xfId="0" applyNumberFormat="1" applyFont="1" applyBorder="1" applyAlignment="1" applyProtection="1">
      <alignment vertical="center"/>
    </xf>
    <xf numFmtId="2" fontId="0" fillId="0" borderId="7" xfId="0" applyNumberFormat="1" applyFont="1" applyBorder="1" applyAlignment="1" applyProtection="1">
      <alignment vertical="center"/>
    </xf>
    <xf numFmtId="44" fontId="18" fillId="5" borderId="7" xfId="0" applyNumberFormat="1" applyFont="1" applyFill="1" applyBorder="1" applyAlignment="1" applyProtection="1">
      <alignment horizontal="center"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Fill="1" applyBorder="1" applyAlignment="1" applyProtection="1">
      <alignment horizontal="center" vertical="center"/>
    </xf>
    <xf numFmtId="44" fontId="3" fillId="0" borderId="7" xfId="0" applyNumberFormat="1" applyFont="1" applyFill="1" applyBorder="1" applyProtection="1"/>
    <xf numFmtId="0" fontId="3" fillId="0" borderId="0" xfId="0" applyFont="1" applyFill="1" applyProtection="1"/>
    <xf numFmtId="0" fontId="2" fillId="3" borderId="3" xfId="0" applyFont="1" applyFill="1" applyBorder="1" applyProtection="1"/>
    <xf numFmtId="0" fontId="14" fillId="0" borderId="1" xfId="0" applyFont="1" applyFill="1" applyBorder="1" applyAlignment="1" applyProtection="1">
      <alignment horizontal="left" vertical="center"/>
    </xf>
    <xf numFmtId="0" fontId="14" fillId="0" borderId="1" xfId="0" applyFont="1" applyFill="1" applyBorder="1" applyAlignment="1" applyProtection="1">
      <alignment horizontal="center" vertical="center"/>
    </xf>
    <xf numFmtId="44" fontId="14" fillId="0" borderId="1" xfId="0" applyNumberFormat="1" applyFont="1" applyFill="1" applyBorder="1" applyAlignment="1" applyProtection="1">
      <alignment horizontal="left" vertical="center"/>
    </xf>
    <xf numFmtId="44" fontId="14" fillId="0" borderId="1" xfId="0" applyNumberFormat="1" applyFont="1" applyBorder="1" applyAlignment="1" applyProtection="1">
      <alignment vertical="center"/>
    </xf>
    <xf numFmtId="0" fontId="14" fillId="0" borderId="1" xfId="0" applyFont="1" applyFill="1" applyBorder="1" applyAlignment="1" applyProtection="1">
      <alignment horizontal="left" vertical="center" wrapText="1"/>
    </xf>
    <xf numFmtId="0" fontId="14" fillId="0" borderId="0" xfId="0" applyFont="1" applyAlignment="1" applyProtection="1">
      <alignment vertical="center" wrapText="1"/>
    </xf>
    <xf numFmtId="0" fontId="22" fillId="3" borderId="10" xfId="0" applyFont="1" applyFill="1" applyBorder="1" applyAlignment="1" applyProtection="1">
      <alignment horizontal="left" vertical="center"/>
    </xf>
    <xf numFmtId="0" fontId="22" fillId="3" borderId="3" xfId="0" applyFont="1" applyFill="1" applyBorder="1" applyAlignment="1" applyProtection="1">
      <alignment horizontal="center" vertical="center"/>
    </xf>
    <xf numFmtId="44" fontId="22" fillId="3" borderId="3" xfId="0" applyNumberFormat="1" applyFont="1" applyFill="1" applyBorder="1" applyAlignment="1" applyProtection="1">
      <alignment horizontal="left" vertical="center"/>
    </xf>
    <xf numFmtId="0" fontId="5" fillId="0" borderId="0" xfId="0" applyFont="1" applyFill="1" applyBorder="1" applyAlignment="1" applyProtection="1">
      <alignment horizontal="center" vertical="center"/>
    </xf>
    <xf numFmtId="0" fontId="5" fillId="0" borderId="9" xfId="0" applyFont="1" applyFill="1" applyBorder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44" fontId="18" fillId="0" borderId="0" xfId="0" applyNumberFormat="1" applyFont="1" applyFill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center" vertical="center"/>
    </xf>
    <xf numFmtId="0" fontId="4" fillId="3" borderId="18" xfId="0" applyFont="1" applyFill="1" applyBorder="1" applyProtection="1"/>
    <xf numFmtId="0" fontId="2" fillId="3" borderId="19" xfId="0" applyFont="1" applyFill="1" applyBorder="1" applyProtection="1"/>
    <xf numFmtId="0" fontId="0" fillId="3" borderId="19" xfId="0" applyFill="1" applyBorder="1" applyProtection="1"/>
    <xf numFmtId="0" fontId="0" fillId="3" borderId="20" xfId="0" applyFill="1" applyBorder="1" applyProtection="1"/>
    <xf numFmtId="0" fontId="23" fillId="0" borderId="10" xfId="0" applyFont="1" applyFill="1" applyBorder="1" applyAlignment="1" applyProtection="1">
      <alignment horizontal="left" vertical="center"/>
    </xf>
    <xf numFmtId="0" fontId="14" fillId="0" borderId="3" xfId="0" applyFont="1" applyFill="1" applyBorder="1" applyAlignment="1" applyProtection="1">
      <alignment horizontal="center" vertical="center" wrapText="1"/>
    </xf>
    <xf numFmtId="44" fontId="14" fillId="0" borderId="3" xfId="0" applyNumberFormat="1" applyFont="1" applyFill="1" applyBorder="1" applyAlignment="1" applyProtection="1">
      <alignment horizontal="left" vertical="center" wrapText="1"/>
    </xf>
    <xf numFmtId="44" fontId="14" fillId="0" borderId="11" xfId="0" applyNumberFormat="1" applyFont="1" applyBorder="1" applyAlignment="1" applyProtection="1">
      <alignment vertical="center"/>
    </xf>
    <xf numFmtId="0" fontId="14" fillId="0" borderId="10" xfId="0" applyFont="1" applyFill="1" applyBorder="1" applyAlignment="1" applyProtection="1">
      <alignment horizontal="left" wrapText="1"/>
    </xf>
    <xf numFmtId="0" fontId="14" fillId="0" borderId="3" xfId="0" applyFont="1" applyFill="1" applyBorder="1" applyAlignment="1" applyProtection="1">
      <alignment horizontal="center" wrapText="1"/>
    </xf>
    <xf numFmtId="0" fontId="14" fillId="0" borderId="15" xfId="0" applyFont="1" applyFill="1" applyBorder="1" applyAlignment="1" applyProtection="1">
      <alignment horizontal="left" vertical="center" wrapText="1"/>
    </xf>
    <xf numFmtId="0" fontId="14" fillId="0" borderId="16" xfId="0" applyFont="1" applyFill="1" applyBorder="1" applyAlignment="1" applyProtection="1">
      <alignment horizontal="center" vertical="center" wrapText="1"/>
    </xf>
    <xf numFmtId="44" fontId="14" fillId="0" borderId="16" xfId="0" applyNumberFormat="1" applyFont="1" applyFill="1" applyBorder="1" applyAlignment="1" applyProtection="1">
      <alignment horizontal="left" vertical="center" wrapText="1"/>
    </xf>
    <xf numFmtId="44" fontId="14" fillId="0" borderId="17" xfId="0" applyNumberFormat="1" applyFont="1" applyBorder="1" applyAlignment="1" applyProtection="1">
      <alignment vertical="center"/>
    </xf>
    <xf numFmtId="0" fontId="5" fillId="2" borderId="7" xfId="0" applyFont="1" applyFill="1" applyBorder="1" applyAlignment="1" applyProtection="1">
      <alignment horizontal="center" vertical="center"/>
    </xf>
    <xf numFmtId="44" fontId="3" fillId="0" borderId="8" xfId="0" applyNumberFormat="1" applyFont="1" applyBorder="1" applyProtection="1"/>
    <xf numFmtId="0" fontId="9" fillId="2" borderId="2" xfId="0" applyFont="1" applyFill="1" applyBorder="1" applyAlignment="1" applyProtection="1">
      <alignment horizontal="center" vertical="center" wrapText="1"/>
    </xf>
    <xf numFmtId="0" fontId="9" fillId="2" borderId="3" xfId="0" applyFont="1" applyFill="1" applyBorder="1" applyAlignment="1" applyProtection="1">
      <alignment horizontal="center" vertical="center" wrapText="1"/>
    </xf>
    <xf numFmtId="0" fontId="9" fillId="2" borderId="4" xfId="0" applyFont="1" applyFill="1" applyBorder="1" applyAlignment="1" applyProtection="1">
      <alignment horizontal="center" vertical="center" wrapText="1"/>
    </xf>
    <xf numFmtId="0" fontId="3" fillId="0" borderId="8" xfId="0" applyFont="1" applyBorder="1" applyAlignment="1" applyProtection="1">
      <alignment horizontal="center"/>
    </xf>
    <xf numFmtId="0" fontId="10" fillId="3" borderId="3" xfId="0" applyFont="1" applyFill="1" applyBorder="1" applyAlignment="1" applyProtection="1">
      <alignment horizontal="right" vertical="center"/>
    </xf>
    <xf numFmtId="0" fontId="5" fillId="2" borderId="3" xfId="0" applyFont="1" applyFill="1" applyBorder="1" applyAlignment="1" applyProtection="1">
      <alignment horizontal="center" vertical="center"/>
    </xf>
    <xf numFmtId="0" fontId="1" fillId="2" borderId="3" xfId="0" applyFont="1" applyFill="1" applyBorder="1" applyAlignment="1" applyProtection="1">
      <alignment horizontal="center" vertical="center"/>
    </xf>
    <xf numFmtId="0" fontId="1" fillId="2" borderId="7" xfId="0" applyFont="1" applyFill="1" applyBorder="1" applyAlignment="1" applyProtection="1">
      <alignment horizontal="center" vertical="center"/>
    </xf>
    <xf numFmtId="0" fontId="5" fillId="2" borderId="7" xfId="0" applyFont="1" applyFill="1" applyBorder="1" applyAlignment="1" applyProtection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62"/>
  <sheetViews>
    <sheetView view="pageBreakPreview" zoomScaleNormal="120" zoomScaleSheetLayoutView="100" workbookViewId="0">
      <pane xSplit="1" ySplit="4" topLeftCell="B8" activePane="bottomRight" state="frozen"/>
      <selection pane="topRight" activeCell="B1" sqref="B1"/>
      <selection pane="bottomLeft" activeCell="A5" sqref="A5"/>
      <selection pane="bottomRight" activeCell="D2" sqref="D2"/>
    </sheetView>
  </sheetViews>
  <sheetFormatPr baseColWidth="10" defaultColWidth="9.140625" defaultRowHeight="15" x14ac:dyDescent="0.25"/>
  <cols>
    <col min="1" max="1" width="6.7109375" style="1" customWidth="1"/>
    <col min="2" max="2" width="67.140625" style="1" customWidth="1"/>
    <col min="3" max="3" width="22" style="1" bestFit="1" customWidth="1"/>
    <col min="4" max="4" width="22" style="1" customWidth="1"/>
    <col min="5" max="5" width="62.7109375" style="1" customWidth="1"/>
    <col min="6" max="6" width="9.140625" style="1"/>
    <col min="7" max="7" width="9.140625" style="28"/>
    <col min="8" max="16384" width="9.140625" style="1"/>
  </cols>
  <sheetData>
    <row r="1" spans="1:7" ht="59.25" customHeight="1" x14ac:dyDescent="0.25">
      <c r="A1" s="155" t="s">
        <v>175</v>
      </c>
      <c r="B1" s="156"/>
      <c r="C1" s="156"/>
      <c r="D1" s="156"/>
      <c r="E1" s="157"/>
    </row>
    <row r="2" spans="1:7" s="4" customFormat="1" ht="29.25" customHeight="1" x14ac:dyDescent="0.25">
      <c r="A2" s="2" t="s">
        <v>39</v>
      </c>
      <c r="B2" s="34" t="s">
        <v>5</v>
      </c>
      <c r="C2" s="36" t="s">
        <v>161</v>
      </c>
      <c r="D2" s="60"/>
      <c r="E2" s="3"/>
      <c r="G2" s="40"/>
    </row>
    <row r="4" spans="1:7" ht="20.100000000000001" customHeight="1" x14ac:dyDescent="0.25">
      <c r="A4" s="5" t="s">
        <v>0</v>
      </c>
      <c r="B4" s="5" t="s">
        <v>1</v>
      </c>
      <c r="C4" s="5" t="s">
        <v>2</v>
      </c>
      <c r="D4" s="5" t="s">
        <v>3</v>
      </c>
      <c r="E4" s="5" t="s">
        <v>4</v>
      </c>
    </row>
    <row r="5" spans="1:7" ht="20.100000000000001" customHeight="1" x14ac:dyDescent="0.25">
      <c r="A5" s="6" t="s">
        <v>31</v>
      </c>
      <c r="B5" s="7"/>
      <c r="C5" s="7"/>
      <c r="D5" s="7"/>
      <c r="E5" s="8"/>
    </row>
    <row r="6" spans="1:7" s="28" customFormat="1" ht="20.100000000000001" customHeight="1" x14ac:dyDescent="0.25">
      <c r="A6" s="26" t="s">
        <v>6</v>
      </c>
      <c r="B6" s="25" t="s">
        <v>32</v>
      </c>
      <c r="C6" s="26" t="s">
        <v>7</v>
      </c>
      <c r="D6" s="27">
        <v>0</v>
      </c>
      <c r="E6" s="55"/>
    </row>
    <row r="7" spans="1:7" s="28" customFormat="1" ht="20.100000000000001" customHeight="1" x14ac:dyDescent="0.25">
      <c r="A7" s="26" t="s">
        <v>8</v>
      </c>
      <c r="B7" s="25" t="s">
        <v>33</v>
      </c>
      <c r="C7" s="26" t="s">
        <v>9</v>
      </c>
      <c r="D7" s="27">
        <v>0</v>
      </c>
      <c r="E7" s="55"/>
    </row>
    <row r="8" spans="1:7" s="50" customFormat="1" ht="20.100000000000001" customHeight="1" x14ac:dyDescent="0.25">
      <c r="A8" s="30" t="s">
        <v>10</v>
      </c>
      <c r="B8" s="38" t="s">
        <v>11</v>
      </c>
      <c r="C8" s="30" t="s">
        <v>9</v>
      </c>
      <c r="D8" s="49">
        <v>0</v>
      </c>
      <c r="E8" s="56"/>
    </row>
    <row r="9" spans="1:7" s="51" customFormat="1" ht="20.100000000000001" customHeight="1" x14ac:dyDescent="0.25">
      <c r="A9" s="79" t="s">
        <v>12</v>
      </c>
      <c r="B9" s="80" t="s">
        <v>100</v>
      </c>
      <c r="C9" s="30"/>
      <c r="D9" s="49"/>
      <c r="E9" s="56"/>
      <c r="G9" s="50"/>
    </row>
    <row r="10" spans="1:7" s="39" customFormat="1" ht="20.100000000000001" customHeight="1" x14ac:dyDescent="0.25">
      <c r="A10" s="31" t="s">
        <v>97</v>
      </c>
      <c r="B10" s="29" t="s">
        <v>89</v>
      </c>
      <c r="C10" s="30" t="s">
        <v>93</v>
      </c>
      <c r="D10" s="27">
        <v>0</v>
      </c>
      <c r="E10" s="55"/>
      <c r="G10" s="28"/>
    </row>
    <row r="11" spans="1:7" s="39" customFormat="1" ht="20.100000000000001" customHeight="1" x14ac:dyDescent="0.25">
      <c r="A11" s="31" t="s">
        <v>98</v>
      </c>
      <c r="B11" s="29" t="s">
        <v>90</v>
      </c>
      <c r="C11" s="30" t="s">
        <v>94</v>
      </c>
      <c r="D11" s="27">
        <v>0</v>
      </c>
      <c r="E11" s="55"/>
      <c r="G11" s="28"/>
    </row>
    <row r="12" spans="1:7" s="39" customFormat="1" ht="20.100000000000001" customHeight="1" x14ac:dyDescent="0.25">
      <c r="A12" s="29" t="s">
        <v>99</v>
      </c>
      <c r="B12" s="29" t="s">
        <v>91</v>
      </c>
      <c r="C12" s="30" t="s">
        <v>92</v>
      </c>
      <c r="D12" s="27">
        <v>0</v>
      </c>
      <c r="E12" s="55"/>
      <c r="G12" s="28"/>
    </row>
    <row r="13" spans="1:7" s="28" customFormat="1" ht="20.100000000000001" customHeight="1" x14ac:dyDescent="0.25">
      <c r="A13" s="81" t="s">
        <v>15</v>
      </c>
      <c r="B13" s="80" t="s">
        <v>101</v>
      </c>
      <c r="C13" s="30"/>
      <c r="D13" s="57"/>
      <c r="E13" s="55"/>
    </row>
    <row r="14" spans="1:7" s="28" customFormat="1" ht="20.100000000000001" customHeight="1" x14ac:dyDescent="0.25">
      <c r="A14" s="29" t="s">
        <v>148</v>
      </c>
      <c r="B14" s="29" t="s">
        <v>143</v>
      </c>
      <c r="C14" s="26" t="s">
        <v>7</v>
      </c>
      <c r="D14" s="27">
        <v>0</v>
      </c>
      <c r="E14" s="55"/>
    </row>
    <row r="15" spans="1:7" s="28" customFormat="1" ht="20.100000000000001" customHeight="1" x14ac:dyDescent="0.25">
      <c r="A15" s="29" t="s">
        <v>149</v>
      </c>
      <c r="B15" s="29" t="s">
        <v>144</v>
      </c>
      <c r="C15" s="26" t="s">
        <v>7</v>
      </c>
      <c r="D15" s="27">
        <v>0</v>
      </c>
      <c r="E15" s="55"/>
    </row>
    <row r="16" spans="1:7" s="28" customFormat="1" ht="20.100000000000001" customHeight="1" x14ac:dyDescent="0.25">
      <c r="A16" s="29" t="s">
        <v>150</v>
      </c>
      <c r="B16" s="53" t="s">
        <v>145</v>
      </c>
      <c r="C16" s="26" t="s">
        <v>7</v>
      </c>
      <c r="D16" s="27">
        <v>0</v>
      </c>
      <c r="E16" s="58"/>
    </row>
    <row r="17" spans="1:5" ht="20.100000000000001" customHeight="1" x14ac:dyDescent="0.25">
      <c r="A17" s="15" t="s">
        <v>102</v>
      </c>
      <c r="B17" s="7"/>
      <c r="C17" s="7"/>
      <c r="D17" s="7"/>
      <c r="E17" s="52"/>
    </row>
    <row r="18" spans="1:5" s="28" customFormat="1" ht="20.100000000000001" customHeight="1" x14ac:dyDescent="0.25">
      <c r="A18" s="81" t="s">
        <v>21</v>
      </c>
      <c r="B18" s="80" t="s">
        <v>16</v>
      </c>
      <c r="C18" s="26"/>
      <c r="D18" s="27"/>
      <c r="E18" s="55"/>
    </row>
    <row r="19" spans="1:5" s="28" customFormat="1" ht="20.100000000000001" customHeight="1" x14ac:dyDescent="0.25">
      <c r="A19" s="29" t="s">
        <v>79</v>
      </c>
      <c r="B19" s="29" t="s">
        <v>103</v>
      </c>
      <c r="C19" s="26" t="s">
        <v>7</v>
      </c>
      <c r="D19" s="27">
        <v>0</v>
      </c>
      <c r="E19" s="55"/>
    </row>
    <row r="20" spans="1:5" s="28" customFormat="1" ht="20.100000000000001" customHeight="1" x14ac:dyDescent="0.25">
      <c r="A20" s="29" t="s">
        <v>111</v>
      </c>
      <c r="B20" s="29" t="s">
        <v>104</v>
      </c>
      <c r="C20" s="26" t="s">
        <v>7</v>
      </c>
      <c r="D20" s="27">
        <v>0</v>
      </c>
      <c r="E20" s="55"/>
    </row>
    <row r="21" spans="1:5" s="28" customFormat="1" ht="20.100000000000001" customHeight="1" x14ac:dyDescent="0.25">
      <c r="A21" s="29" t="s">
        <v>112</v>
      </c>
      <c r="B21" s="29" t="s">
        <v>105</v>
      </c>
      <c r="C21" s="26" t="s">
        <v>7</v>
      </c>
      <c r="D21" s="27">
        <v>0</v>
      </c>
      <c r="E21" s="55"/>
    </row>
    <row r="22" spans="1:5" s="28" customFormat="1" ht="20.100000000000001" customHeight="1" x14ac:dyDescent="0.25">
      <c r="A22" s="29" t="s">
        <v>113</v>
      </c>
      <c r="B22" s="29" t="s">
        <v>106</v>
      </c>
      <c r="C22" s="26" t="s">
        <v>7</v>
      </c>
      <c r="D22" s="27">
        <v>0</v>
      </c>
      <c r="E22" s="55"/>
    </row>
    <row r="23" spans="1:5" s="28" customFormat="1" ht="20.100000000000001" customHeight="1" x14ac:dyDescent="0.25">
      <c r="A23" s="29" t="s">
        <v>114</v>
      </c>
      <c r="B23" s="29" t="s">
        <v>107</v>
      </c>
      <c r="C23" s="26" t="s">
        <v>7</v>
      </c>
      <c r="D23" s="27">
        <v>0</v>
      </c>
      <c r="E23" s="55"/>
    </row>
    <row r="24" spans="1:5" s="28" customFormat="1" ht="20.100000000000001" customHeight="1" x14ac:dyDescent="0.25">
      <c r="A24" s="30" t="s">
        <v>23</v>
      </c>
      <c r="B24" s="25" t="s">
        <v>108</v>
      </c>
      <c r="C24" s="26" t="s">
        <v>7</v>
      </c>
      <c r="D24" s="27">
        <v>0</v>
      </c>
      <c r="E24" s="55"/>
    </row>
    <row r="25" spans="1:5" s="28" customFormat="1" ht="20.100000000000001" customHeight="1" x14ac:dyDescent="0.25">
      <c r="A25" s="30" t="s">
        <v>25</v>
      </c>
      <c r="B25" s="25" t="s">
        <v>109</v>
      </c>
      <c r="C25" s="26" t="s">
        <v>7</v>
      </c>
      <c r="D25" s="27">
        <v>0</v>
      </c>
      <c r="E25" s="55"/>
    </row>
    <row r="26" spans="1:5" ht="20.100000000000001" customHeight="1" x14ac:dyDescent="0.25">
      <c r="A26" s="15" t="s">
        <v>115</v>
      </c>
      <c r="B26" s="7"/>
      <c r="C26" s="16"/>
      <c r="D26" s="17"/>
      <c r="E26" s="52"/>
    </row>
    <row r="27" spans="1:5" s="28" customFormat="1" ht="20.100000000000001" customHeight="1" x14ac:dyDescent="0.25">
      <c r="A27" s="26" t="s">
        <v>35</v>
      </c>
      <c r="B27" s="25" t="s">
        <v>34</v>
      </c>
      <c r="C27" s="26" t="s">
        <v>14</v>
      </c>
      <c r="D27" s="27">
        <v>0</v>
      </c>
      <c r="E27" s="55"/>
    </row>
    <row r="28" spans="1:5" s="28" customFormat="1" ht="20.100000000000001" customHeight="1" x14ac:dyDescent="0.25">
      <c r="A28" s="26" t="s">
        <v>37</v>
      </c>
      <c r="B28" s="25" t="s">
        <v>13</v>
      </c>
      <c r="C28" s="26" t="s">
        <v>14</v>
      </c>
      <c r="D28" s="27">
        <v>0</v>
      </c>
      <c r="E28" s="55"/>
    </row>
    <row r="29" spans="1:5" s="28" customFormat="1" ht="20.100000000000001" customHeight="1" x14ac:dyDescent="0.25">
      <c r="A29" s="29" t="s">
        <v>116</v>
      </c>
      <c r="B29" s="29" t="s">
        <v>82</v>
      </c>
      <c r="C29" s="26" t="s">
        <v>14</v>
      </c>
      <c r="D29" s="27">
        <v>0</v>
      </c>
      <c r="E29" s="55"/>
    </row>
    <row r="30" spans="1:5" s="28" customFormat="1" ht="20.100000000000001" customHeight="1" x14ac:dyDescent="0.25">
      <c r="A30" s="29" t="s">
        <v>117</v>
      </c>
      <c r="B30" s="29" t="s">
        <v>83</v>
      </c>
      <c r="C30" s="26" t="s">
        <v>14</v>
      </c>
      <c r="D30" s="27">
        <v>0</v>
      </c>
      <c r="E30" s="55"/>
    </row>
    <row r="31" spans="1:5" s="28" customFormat="1" ht="20.100000000000001" customHeight="1" x14ac:dyDescent="0.25">
      <c r="A31" s="29" t="s">
        <v>118</v>
      </c>
      <c r="B31" s="29" t="s">
        <v>84</v>
      </c>
      <c r="C31" s="26" t="s">
        <v>14</v>
      </c>
      <c r="D31" s="27">
        <v>0</v>
      </c>
      <c r="E31" s="55"/>
    </row>
    <row r="32" spans="1:5" s="28" customFormat="1" ht="20.100000000000001" customHeight="1" x14ac:dyDescent="0.25">
      <c r="A32" s="79" t="s">
        <v>38</v>
      </c>
      <c r="B32" s="82" t="s">
        <v>110</v>
      </c>
      <c r="C32" s="30"/>
      <c r="D32" s="27"/>
      <c r="E32" s="55"/>
    </row>
    <row r="33" spans="1:7" s="28" customFormat="1" ht="20.100000000000001" customHeight="1" x14ac:dyDescent="0.25">
      <c r="A33" s="31" t="s">
        <v>119</v>
      </c>
      <c r="B33" s="29" t="s">
        <v>89</v>
      </c>
      <c r="C33" s="30" t="s">
        <v>93</v>
      </c>
      <c r="D33" s="27">
        <v>0</v>
      </c>
      <c r="E33" s="55"/>
    </row>
    <row r="34" spans="1:7" s="28" customFormat="1" ht="20.100000000000001" customHeight="1" x14ac:dyDescent="0.25">
      <c r="A34" s="31" t="s">
        <v>120</v>
      </c>
      <c r="B34" s="29" t="s">
        <v>90</v>
      </c>
      <c r="C34" s="30" t="s">
        <v>94</v>
      </c>
      <c r="D34" s="27">
        <v>0</v>
      </c>
      <c r="E34" s="55"/>
    </row>
    <row r="35" spans="1:7" s="28" customFormat="1" ht="20.100000000000001" customHeight="1" x14ac:dyDescent="0.25">
      <c r="A35" s="31" t="s">
        <v>121</v>
      </c>
      <c r="B35" s="29" t="s">
        <v>91</v>
      </c>
      <c r="C35" s="30" t="s">
        <v>92</v>
      </c>
      <c r="D35" s="27">
        <v>0</v>
      </c>
      <c r="E35" s="55"/>
    </row>
    <row r="36" spans="1:7" ht="20.100000000000001" customHeight="1" x14ac:dyDescent="0.25">
      <c r="A36" s="15" t="s">
        <v>122</v>
      </c>
      <c r="B36" s="7"/>
      <c r="C36" s="16"/>
      <c r="D36" s="17"/>
      <c r="E36" s="52"/>
    </row>
    <row r="37" spans="1:7" s="11" customFormat="1" ht="20.100000000000001" customHeight="1" x14ac:dyDescent="0.25">
      <c r="A37" s="10" t="s">
        <v>43</v>
      </c>
      <c r="B37" s="24" t="s">
        <v>36</v>
      </c>
      <c r="C37" s="9" t="s">
        <v>7</v>
      </c>
      <c r="D37" s="27">
        <v>0</v>
      </c>
      <c r="E37" s="54"/>
      <c r="G37" s="28"/>
    </row>
    <row r="38" spans="1:7" s="11" customFormat="1" ht="20.100000000000001" customHeight="1" x14ac:dyDescent="0.25">
      <c r="A38" s="10" t="s">
        <v>45</v>
      </c>
      <c r="B38" s="24" t="s">
        <v>18</v>
      </c>
      <c r="C38" s="9" t="s">
        <v>7</v>
      </c>
      <c r="D38" s="27">
        <v>0</v>
      </c>
      <c r="E38" s="54"/>
      <c r="G38" s="28"/>
    </row>
    <row r="39" spans="1:7" s="11" customFormat="1" ht="20.100000000000001" customHeight="1" x14ac:dyDescent="0.25">
      <c r="A39" s="10" t="s">
        <v>47</v>
      </c>
      <c r="B39" s="24" t="s">
        <v>20</v>
      </c>
      <c r="C39" s="9" t="s">
        <v>7</v>
      </c>
      <c r="D39" s="27">
        <v>0</v>
      </c>
      <c r="E39" s="54"/>
      <c r="G39" s="28"/>
    </row>
    <row r="40" spans="1:7" ht="20.100000000000001" customHeight="1" x14ac:dyDescent="0.25">
      <c r="A40" s="15" t="s">
        <v>123</v>
      </c>
      <c r="B40" s="7"/>
      <c r="C40" s="16"/>
      <c r="D40" s="17"/>
      <c r="E40" s="52"/>
    </row>
    <row r="41" spans="1:7" s="11" customFormat="1" ht="20.100000000000001" customHeight="1" x14ac:dyDescent="0.25">
      <c r="A41" s="10" t="s">
        <v>50</v>
      </c>
      <c r="B41" s="59" t="s">
        <v>44</v>
      </c>
      <c r="C41" s="9" t="s">
        <v>7</v>
      </c>
      <c r="D41" s="27">
        <v>0</v>
      </c>
      <c r="E41" s="54"/>
      <c r="G41" s="28"/>
    </row>
    <row r="42" spans="1:7" s="11" customFormat="1" ht="20.100000000000001" customHeight="1" x14ac:dyDescent="0.25">
      <c r="A42" s="10" t="s">
        <v>51</v>
      </c>
      <c r="B42" s="59" t="s">
        <v>46</v>
      </c>
      <c r="C42" s="9" t="s">
        <v>7</v>
      </c>
      <c r="D42" s="27">
        <v>0</v>
      </c>
      <c r="E42" s="54"/>
      <c r="G42" s="28"/>
    </row>
    <row r="43" spans="1:7" s="11" customFormat="1" ht="20.100000000000001" customHeight="1" x14ac:dyDescent="0.25">
      <c r="A43" s="10" t="s">
        <v>52</v>
      </c>
      <c r="B43" s="59" t="s">
        <v>48</v>
      </c>
      <c r="C43" s="9" t="s">
        <v>7</v>
      </c>
      <c r="D43" s="27">
        <v>0</v>
      </c>
      <c r="E43" s="54"/>
      <c r="G43" s="28"/>
    </row>
    <row r="44" spans="1:7" ht="20.100000000000001" customHeight="1" x14ac:dyDescent="0.25">
      <c r="A44" s="15" t="s">
        <v>124</v>
      </c>
      <c r="B44" s="7"/>
      <c r="C44" s="16"/>
      <c r="D44" s="17"/>
      <c r="E44" s="52"/>
    </row>
    <row r="45" spans="1:7" s="11" customFormat="1" ht="20.100000000000001" customHeight="1" x14ac:dyDescent="0.25">
      <c r="A45" s="10" t="s">
        <v>125</v>
      </c>
      <c r="B45" s="24" t="s">
        <v>59</v>
      </c>
      <c r="C45" s="9" t="s">
        <v>7</v>
      </c>
      <c r="D45" s="27">
        <v>0</v>
      </c>
      <c r="E45" s="54"/>
      <c r="G45" s="28"/>
    </row>
    <row r="46" spans="1:7" s="11" customFormat="1" ht="20.100000000000001" customHeight="1" x14ac:dyDescent="0.25">
      <c r="A46" s="10" t="s">
        <v>126</v>
      </c>
      <c r="B46" s="24" t="s">
        <v>58</v>
      </c>
      <c r="C46" s="9" t="s">
        <v>7</v>
      </c>
      <c r="D46" s="27">
        <v>0</v>
      </c>
      <c r="E46" s="54"/>
      <c r="G46" s="28"/>
    </row>
    <row r="47" spans="1:7" s="11" customFormat="1" ht="20.100000000000001" customHeight="1" x14ac:dyDescent="0.25">
      <c r="A47" s="10" t="s">
        <v>127</v>
      </c>
      <c r="B47" s="24" t="s">
        <v>60</v>
      </c>
      <c r="C47" s="9" t="s">
        <v>7</v>
      </c>
      <c r="D47" s="27">
        <v>0</v>
      </c>
      <c r="E47" s="54"/>
      <c r="G47" s="28"/>
    </row>
    <row r="48" spans="1:7" s="11" customFormat="1" ht="20.100000000000001" customHeight="1" x14ac:dyDescent="0.25">
      <c r="A48" s="10" t="s">
        <v>128</v>
      </c>
      <c r="B48" s="24" t="s">
        <v>61</v>
      </c>
      <c r="C48" s="9" t="s">
        <v>7</v>
      </c>
      <c r="D48" s="27">
        <v>0</v>
      </c>
      <c r="E48" s="54"/>
      <c r="G48" s="28"/>
    </row>
    <row r="49" spans="1:7" s="11" customFormat="1" ht="20.100000000000001" customHeight="1" x14ac:dyDescent="0.25">
      <c r="A49" s="10" t="s">
        <v>129</v>
      </c>
      <c r="B49" s="24" t="s">
        <v>62</v>
      </c>
      <c r="C49" s="9" t="s">
        <v>7</v>
      </c>
      <c r="D49" s="27">
        <v>0</v>
      </c>
      <c r="E49" s="54"/>
      <c r="G49" s="28"/>
    </row>
    <row r="50" spans="1:7" s="11" customFormat="1" ht="20.100000000000001" customHeight="1" x14ac:dyDescent="0.25">
      <c r="A50" s="10" t="s">
        <v>130</v>
      </c>
      <c r="B50" s="24" t="s">
        <v>63</v>
      </c>
      <c r="C50" s="9" t="s">
        <v>7</v>
      </c>
      <c r="D50" s="27">
        <v>0</v>
      </c>
      <c r="E50" s="54"/>
      <c r="G50" s="28"/>
    </row>
    <row r="51" spans="1:7" s="11" customFormat="1" ht="20.100000000000001" customHeight="1" x14ac:dyDescent="0.25">
      <c r="A51" s="10" t="s">
        <v>131</v>
      </c>
      <c r="B51" s="24" t="s">
        <v>64</v>
      </c>
      <c r="C51" s="9" t="s">
        <v>7</v>
      </c>
      <c r="D51" s="27">
        <v>0</v>
      </c>
      <c r="E51" s="54"/>
      <c r="G51" s="28"/>
    </row>
    <row r="52" spans="1:7" s="11" customFormat="1" ht="20.100000000000001" customHeight="1" x14ac:dyDescent="0.25">
      <c r="A52" s="10" t="s">
        <v>132</v>
      </c>
      <c r="B52" s="24" t="s">
        <v>65</v>
      </c>
      <c r="C52" s="9" t="s">
        <v>7</v>
      </c>
      <c r="D52" s="27">
        <v>0</v>
      </c>
      <c r="E52" s="54"/>
      <c r="G52" s="28"/>
    </row>
    <row r="53" spans="1:7" s="11" customFormat="1" ht="20.100000000000001" customHeight="1" x14ac:dyDescent="0.25">
      <c r="A53" s="10" t="s">
        <v>133</v>
      </c>
      <c r="B53" s="24" t="s">
        <v>66</v>
      </c>
      <c r="C53" s="9" t="s">
        <v>7</v>
      </c>
      <c r="D53" s="27">
        <v>0</v>
      </c>
      <c r="E53" s="54"/>
      <c r="G53" s="28"/>
    </row>
    <row r="54" spans="1:7" s="11" customFormat="1" ht="20.100000000000001" customHeight="1" x14ac:dyDescent="0.25">
      <c r="A54" s="10" t="s">
        <v>134</v>
      </c>
      <c r="B54" s="24" t="s">
        <v>67</v>
      </c>
      <c r="C54" s="9" t="s">
        <v>7</v>
      </c>
      <c r="D54" s="27">
        <v>0</v>
      </c>
      <c r="E54" s="54"/>
      <c r="G54" s="28"/>
    </row>
    <row r="55" spans="1:7" s="11" customFormat="1" ht="20.100000000000001" customHeight="1" x14ac:dyDescent="0.25">
      <c r="A55" s="10" t="s">
        <v>135</v>
      </c>
      <c r="B55" s="24" t="s">
        <v>68</v>
      </c>
      <c r="C55" s="9" t="s">
        <v>7</v>
      </c>
      <c r="D55" s="27">
        <v>0</v>
      </c>
      <c r="E55" s="54"/>
      <c r="G55" s="28"/>
    </row>
    <row r="56" spans="1:7" s="11" customFormat="1" ht="20.100000000000001" customHeight="1" x14ac:dyDescent="0.25">
      <c r="A56" s="10" t="s">
        <v>136</v>
      </c>
      <c r="B56" s="24" t="s">
        <v>69</v>
      </c>
      <c r="C56" s="9" t="s">
        <v>7</v>
      </c>
      <c r="D56" s="27">
        <v>0</v>
      </c>
      <c r="E56" s="54"/>
      <c r="G56" s="28"/>
    </row>
    <row r="57" spans="1:7" s="11" customFormat="1" ht="20.100000000000001" customHeight="1" x14ac:dyDescent="0.25">
      <c r="A57" s="10" t="s">
        <v>137</v>
      </c>
      <c r="B57" s="24" t="s">
        <v>70</v>
      </c>
      <c r="C57" s="9" t="s">
        <v>7</v>
      </c>
      <c r="D57" s="27">
        <v>0</v>
      </c>
      <c r="E57" s="54"/>
      <c r="G57" s="28"/>
    </row>
    <row r="58" spans="1:7" s="20" customFormat="1" ht="20.100000000000001" customHeight="1" x14ac:dyDescent="0.25">
      <c r="A58" s="18"/>
      <c r="B58" s="18"/>
      <c r="C58" s="19"/>
      <c r="D58" s="14"/>
      <c r="E58" s="18"/>
      <c r="G58" s="41"/>
    </row>
    <row r="59" spans="1:7" s="21" customFormat="1" ht="20.100000000000001" customHeight="1" x14ac:dyDescent="0.25">
      <c r="A59" s="32"/>
      <c r="B59" s="33"/>
      <c r="C59" s="33"/>
      <c r="D59" s="35"/>
      <c r="E59" s="33"/>
      <c r="G59" s="42"/>
    </row>
    <row r="61" spans="1:7" x14ac:dyDescent="0.25">
      <c r="B61" s="22" t="s">
        <v>95</v>
      </c>
    </row>
    <row r="62" spans="1:7" x14ac:dyDescent="0.25">
      <c r="B62" s="22" t="s">
        <v>96</v>
      </c>
    </row>
  </sheetData>
  <sheetProtection algorithmName="SHA-512" hashValue="a0MBdW4vs1HxMV2VLGWJGVQJj5oISFbGZdFlrILJxDzAQHiIJU8X/gEYLIchUTwpTEfPy/qVhscc+aA4pi4d3g==" saltValue="BoEJbZHorF+yg5LkfgFTIQ==" spinCount="100000" sheet="1" objects="1" scenarios="1" formatCells="0" formatColumns="0" formatRows="0" sort="0"/>
  <mergeCells count="1">
    <mergeCell ref="A1:E1"/>
  </mergeCells>
  <printOptions horizontalCentered="1"/>
  <pageMargins left="0.23622047244094491" right="0.23622047244094491" top="0.35433070866141736" bottom="0.15748031496062992" header="0.31496062992125984" footer="0.11811023622047245"/>
  <pageSetup paperSize="9" scale="5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7BEF3B-D615-4F8F-BA5A-CCDE59FDE8C6}">
  <sheetPr>
    <pageSetUpPr fitToPage="1"/>
  </sheetPr>
  <dimension ref="A1:E45"/>
  <sheetViews>
    <sheetView view="pageBreakPreview" zoomScale="120" zoomScaleNormal="110" zoomScaleSheetLayoutView="120"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C10" sqref="C10"/>
    </sheetView>
  </sheetViews>
  <sheetFormatPr baseColWidth="10" defaultColWidth="9.140625" defaultRowHeight="15" x14ac:dyDescent="0.25"/>
  <cols>
    <col min="1" max="1" width="6.7109375" style="1" customWidth="1"/>
    <col min="2" max="2" width="67.140625" style="1" customWidth="1"/>
    <col min="3" max="3" width="22" style="69" bestFit="1" customWidth="1"/>
    <col min="4" max="4" width="22" style="1" customWidth="1"/>
    <col min="5" max="5" width="62.7109375" style="1" customWidth="1"/>
    <col min="6" max="16384" width="9.140625" style="1"/>
  </cols>
  <sheetData>
    <row r="1" spans="1:5" ht="59.25" customHeight="1" x14ac:dyDescent="0.25">
      <c r="A1" s="155" t="s">
        <v>175</v>
      </c>
      <c r="B1" s="156"/>
      <c r="C1" s="156"/>
      <c r="D1" s="156"/>
      <c r="E1" s="157"/>
    </row>
    <row r="2" spans="1:5" s="4" customFormat="1" ht="39.75" customHeight="1" x14ac:dyDescent="0.25">
      <c r="A2" s="2" t="s">
        <v>39</v>
      </c>
      <c r="B2" s="61" t="s">
        <v>151</v>
      </c>
      <c r="C2" s="36" t="s">
        <v>161</v>
      </c>
      <c r="D2" s="60">
        <f>'LOT1 Vidéo &amp; drone'!D2</f>
        <v>0</v>
      </c>
      <c r="E2" s="3"/>
    </row>
    <row r="4" spans="1:5" ht="20.100000000000001" customHeight="1" x14ac:dyDescent="0.25">
      <c r="A4" s="5" t="s">
        <v>0</v>
      </c>
      <c r="B4" s="5" t="s">
        <v>1</v>
      </c>
      <c r="C4" s="5" t="s">
        <v>2</v>
      </c>
      <c r="D4" s="5" t="s">
        <v>3</v>
      </c>
      <c r="E4" s="5" t="s">
        <v>4</v>
      </c>
    </row>
    <row r="5" spans="1:5" ht="20.100000000000001" customHeight="1" x14ac:dyDescent="0.25">
      <c r="A5" s="63" t="s">
        <v>71</v>
      </c>
      <c r="B5" s="64"/>
      <c r="C5" s="64"/>
      <c r="D5" s="64"/>
      <c r="E5" s="8"/>
    </row>
    <row r="6" spans="1:5" s="11" customFormat="1" ht="20.100000000000001" customHeight="1" x14ac:dyDescent="0.25">
      <c r="A6" s="10" t="s">
        <v>6</v>
      </c>
      <c r="B6" s="24" t="s">
        <v>22</v>
      </c>
      <c r="C6" s="10" t="s">
        <v>9</v>
      </c>
      <c r="D6" s="49">
        <v>0</v>
      </c>
      <c r="E6" s="70"/>
    </row>
    <row r="7" spans="1:5" s="11" customFormat="1" ht="20.100000000000001" customHeight="1" x14ac:dyDescent="0.25">
      <c r="A7" s="10" t="s">
        <v>8</v>
      </c>
      <c r="B7" s="24" t="s">
        <v>24</v>
      </c>
      <c r="C7" s="10" t="s">
        <v>9</v>
      </c>
      <c r="D7" s="49">
        <v>0</v>
      </c>
      <c r="E7" s="70"/>
    </row>
    <row r="8" spans="1:5" s="11" customFormat="1" ht="20.100000000000001" customHeight="1" x14ac:dyDescent="0.25">
      <c r="A8" s="10" t="s">
        <v>10</v>
      </c>
      <c r="B8" s="24" t="s">
        <v>26</v>
      </c>
      <c r="C8" s="10" t="s">
        <v>14</v>
      </c>
      <c r="D8" s="49">
        <v>0</v>
      </c>
      <c r="E8" s="70"/>
    </row>
    <row r="9" spans="1:5" s="11" customFormat="1" ht="20.100000000000001" customHeight="1" x14ac:dyDescent="0.25">
      <c r="A9" s="10" t="s">
        <v>12</v>
      </c>
      <c r="B9" s="24" t="s">
        <v>27</v>
      </c>
      <c r="C9" s="10" t="s">
        <v>7</v>
      </c>
      <c r="D9" s="49">
        <v>0</v>
      </c>
      <c r="E9" s="70"/>
    </row>
    <row r="10" spans="1:5" s="11" customFormat="1" ht="20.100000000000001" customHeight="1" x14ac:dyDescent="0.25">
      <c r="A10" s="10" t="s">
        <v>15</v>
      </c>
      <c r="B10" s="24" t="s">
        <v>28</v>
      </c>
      <c r="C10" s="10" t="s">
        <v>7</v>
      </c>
      <c r="D10" s="49">
        <v>0</v>
      </c>
      <c r="E10" s="70"/>
    </row>
    <row r="11" spans="1:5" s="11" customFormat="1" ht="20.100000000000001" customHeight="1" x14ac:dyDescent="0.25">
      <c r="A11" s="65" t="s">
        <v>17</v>
      </c>
      <c r="B11" s="24" t="s">
        <v>29</v>
      </c>
      <c r="C11" s="10" t="s">
        <v>7</v>
      </c>
      <c r="D11" s="49">
        <v>0</v>
      </c>
      <c r="E11" s="70"/>
    </row>
    <row r="12" spans="1:5" s="11" customFormat="1" ht="20.100000000000001" customHeight="1" x14ac:dyDescent="0.25">
      <c r="A12" s="78" t="s">
        <v>19</v>
      </c>
      <c r="B12" s="76" t="s">
        <v>88</v>
      </c>
      <c r="C12" s="10"/>
      <c r="D12" s="71"/>
      <c r="E12" s="70"/>
    </row>
    <row r="13" spans="1:5" s="11" customFormat="1" ht="20.100000000000001" customHeight="1" x14ac:dyDescent="0.25">
      <c r="A13" s="77" t="s">
        <v>85</v>
      </c>
      <c r="B13" s="74" t="s">
        <v>89</v>
      </c>
      <c r="C13" s="10" t="s">
        <v>93</v>
      </c>
      <c r="D13" s="49">
        <v>0</v>
      </c>
      <c r="E13" s="70"/>
    </row>
    <row r="14" spans="1:5" s="11" customFormat="1" ht="20.100000000000001" customHeight="1" x14ac:dyDescent="0.25">
      <c r="A14" s="77" t="s">
        <v>86</v>
      </c>
      <c r="B14" s="74" t="s">
        <v>90</v>
      </c>
      <c r="C14" s="10" t="s">
        <v>94</v>
      </c>
      <c r="D14" s="49">
        <v>0</v>
      </c>
      <c r="E14" s="70"/>
    </row>
    <row r="15" spans="1:5" s="11" customFormat="1" ht="20.100000000000001" customHeight="1" x14ac:dyDescent="0.25">
      <c r="A15" s="77" t="s">
        <v>87</v>
      </c>
      <c r="B15" s="74" t="s">
        <v>91</v>
      </c>
      <c r="C15" s="10" t="s">
        <v>92</v>
      </c>
      <c r="D15" s="49">
        <v>0</v>
      </c>
      <c r="E15" s="70"/>
    </row>
    <row r="16" spans="1:5" ht="20.100000000000001" customHeight="1" x14ac:dyDescent="0.25">
      <c r="A16" s="63" t="s">
        <v>72</v>
      </c>
      <c r="B16" s="64"/>
      <c r="C16" s="64"/>
      <c r="D16" s="72"/>
      <c r="E16" s="73"/>
    </row>
    <row r="17" spans="1:5" s="11" customFormat="1" ht="20.100000000000001" customHeight="1" x14ac:dyDescent="0.25">
      <c r="A17" s="66" t="s">
        <v>21</v>
      </c>
      <c r="B17" s="76" t="s">
        <v>73</v>
      </c>
      <c r="C17" s="10"/>
      <c r="D17" s="71"/>
      <c r="E17" s="70"/>
    </row>
    <row r="18" spans="1:5" s="11" customFormat="1" ht="20.100000000000001" customHeight="1" x14ac:dyDescent="0.25">
      <c r="A18" s="74" t="s">
        <v>78</v>
      </c>
      <c r="B18" s="74" t="s">
        <v>76</v>
      </c>
      <c r="C18" s="10" t="s">
        <v>2</v>
      </c>
      <c r="D18" s="49">
        <v>0</v>
      </c>
      <c r="E18" s="70"/>
    </row>
    <row r="19" spans="1:5" s="28" customFormat="1" ht="20.100000000000001" customHeight="1" x14ac:dyDescent="0.25">
      <c r="A19" s="75" t="s">
        <v>79</v>
      </c>
      <c r="B19" s="75" t="s">
        <v>146</v>
      </c>
      <c r="C19" s="30" t="s">
        <v>2</v>
      </c>
      <c r="D19" s="49">
        <v>0</v>
      </c>
      <c r="E19" s="56"/>
    </row>
    <row r="20" spans="1:5" s="28" customFormat="1" ht="20.100000000000001" customHeight="1" x14ac:dyDescent="0.25">
      <c r="A20" s="75" t="s">
        <v>111</v>
      </c>
      <c r="B20" s="75" t="s">
        <v>77</v>
      </c>
      <c r="C20" s="30" t="s">
        <v>2</v>
      </c>
      <c r="D20" s="49">
        <v>0</v>
      </c>
      <c r="E20" s="56"/>
    </row>
    <row r="21" spans="1:5" s="28" customFormat="1" ht="20.100000000000001" customHeight="1" x14ac:dyDescent="0.25">
      <c r="A21" s="75" t="s">
        <v>112</v>
      </c>
      <c r="B21" s="75" t="s">
        <v>147</v>
      </c>
      <c r="C21" s="30" t="s">
        <v>2</v>
      </c>
      <c r="D21" s="49">
        <v>0</v>
      </c>
      <c r="E21" s="56"/>
    </row>
    <row r="22" spans="1:5" s="11" customFormat="1" ht="20.100000000000001" customHeight="1" x14ac:dyDescent="0.25">
      <c r="A22" s="66" t="s">
        <v>23</v>
      </c>
      <c r="B22" s="76" t="s">
        <v>74</v>
      </c>
      <c r="C22" s="30" t="s">
        <v>2</v>
      </c>
      <c r="D22" s="49">
        <v>0</v>
      </c>
      <c r="E22" s="70"/>
    </row>
    <row r="23" spans="1:5" s="11" customFormat="1" ht="20.100000000000001" customHeight="1" x14ac:dyDescent="0.25">
      <c r="A23" s="74" t="s">
        <v>40</v>
      </c>
      <c r="B23" s="74" t="s">
        <v>76</v>
      </c>
      <c r="C23" s="10" t="s">
        <v>2</v>
      </c>
      <c r="D23" s="49">
        <v>0</v>
      </c>
      <c r="E23" s="70"/>
    </row>
    <row r="24" spans="1:5" s="11" customFormat="1" ht="20.100000000000001" customHeight="1" x14ac:dyDescent="0.25">
      <c r="A24" s="74" t="s">
        <v>41</v>
      </c>
      <c r="B24" s="75" t="s">
        <v>146</v>
      </c>
      <c r="C24" s="30" t="s">
        <v>2</v>
      </c>
      <c r="D24" s="49">
        <v>0</v>
      </c>
      <c r="E24" s="70"/>
    </row>
    <row r="25" spans="1:5" s="28" customFormat="1" ht="20.100000000000001" customHeight="1" x14ac:dyDescent="0.25">
      <c r="A25" s="75" t="s">
        <v>152</v>
      </c>
      <c r="B25" s="75" t="s">
        <v>77</v>
      </c>
      <c r="C25" s="30" t="s">
        <v>2</v>
      </c>
      <c r="D25" s="49">
        <v>0</v>
      </c>
      <c r="E25" s="56"/>
    </row>
    <row r="26" spans="1:5" s="50" customFormat="1" ht="20.100000000000001" customHeight="1" x14ac:dyDescent="0.25">
      <c r="A26" s="75" t="s">
        <v>153</v>
      </c>
      <c r="B26" s="75" t="s">
        <v>147</v>
      </c>
      <c r="C26" s="30" t="s">
        <v>2</v>
      </c>
      <c r="D26" s="49">
        <v>0</v>
      </c>
      <c r="E26" s="56"/>
    </row>
    <row r="27" spans="1:5" s="67" customFormat="1" ht="20.100000000000001" customHeight="1" x14ac:dyDescent="0.25">
      <c r="A27" s="66" t="s">
        <v>25</v>
      </c>
      <c r="B27" s="76" t="s">
        <v>75</v>
      </c>
      <c r="C27" s="10"/>
      <c r="D27" s="71"/>
      <c r="E27" s="70"/>
    </row>
    <row r="28" spans="1:5" s="67" customFormat="1" ht="20.100000000000001" customHeight="1" x14ac:dyDescent="0.25">
      <c r="A28" s="74" t="s">
        <v>80</v>
      </c>
      <c r="B28" s="74" t="s">
        <v>76</v>
      </c>
      <c r="C28" s="10" t="s">
        <v>2</v>
      </c>
      <c r="D28" s="49">
        <v>0</v>
      </c>
      <c r="E28" s="70"/>
    </row>
    <row r="29" spans="1:5" s="67" customFormat="1" ht="20.100000000000001" customHeight="1" x14ac:dyDescent="0.25">
      <c r="A29" s="74" t="s">
        <v>81</v>
      </c>
      <c r="B29" s="75" t="s">
        <v>146</v>
      </c>
      <c r="C29" s="30" t="s">
        <v>2</v>
      </c>
      <c r="D29" s="49">
        <v>0</v>
      </c>
      <c r="E29" s="70"/>
    </row>
    <row r="30" spans="1:5" s="50" customFormat="1" ht="20.100000000000001" customHeight="1" x14ac:dyDescent="0.25">
      <c r="A30" s="74" t="s">
        <v>154</v>
      </c>
      <c r="B30" s="75" t="s">
        <v>77</v>
      </c>
      <c r="C30" s="30" t="s">
        <v>2</v>
      </c>
      <c r="D30" s="49">
        <v>0</v>
      </c>
      <c r="E30" s="56"/>
    </row>
    <row r="31" spans="1:5" s="50" customFormat="1" ht="20.100000000000001" customHeight="1" x14ac:dyDescent="0.25">
      <c r="A31" s="74" t="s">
        <v>155</v>
      </c>
      <c r="B31" s="75" t="s">
        <v>147</v>
      </c>
      <c r="C31" s="30" t="s">
        <v>2</v>
      </c>
      <c r="D31" s="49">
        <v>0</v>
      </c>
      <c r="E31" s="56"/>
    </row>
    <row r="32" spans="1:5" s="68" customFormat="1" ht="20.100000000000001" customHeight="1" x14ac:dyDescent="0.25">
      <c r="A32" s="63" t="s">
        <v>42</v>
      </c>
      <c r="B32" s="64"/>
      <c r="C32" s="64"/>
      <c r="D32" s="72"/>
      <c r="E32" s="73"/>
    </row>
    <row r="33" spans="1:5" s="67" customFormat="1" ht="20.100000000000001" customHeight="1" x14ac:dyDescent="0.25">
      <c r="A33" s="10" t="s">
        <v>43</v>
      </c>
      <c r="B33" s="24" t="s">
        <v>44</v>
      </c>
      <c r="C33" s="10" t="s">
        <v>7</v>
      </c>
      <c r="D33" s="49">
        <v>0</v>
      </c>
      <c r="E33" s="70"/>
    </row>
    <row r="34" spans="1:5" s="67" customFormat="1" ht="20.100000000000001" customHeight="1" x14ac:dyDescent="0.25">
      <c r="A34" s="10" t="s">
        <v>45</v>
      </c>
      <c r="B34" s="24" t="s">
        <v>48</v>
      </c>
      <c r="C34" s="10" t="s">
        <v>7</v>
      </c>
      <c r="D34" s="49">
        <v>0</v>
      </c>
      <c r="E34" s="70"/>
    </row>
    <row r="35" spans="1:5" s="68" customFormat="1" ht="20.100000000000001" customHeight="1" x14ac:dyDescent="0.25">
      <c r="A35" s="63" t="s">
        <v>49</v>
      </c>
      <c r="B35" s="64"/>
      <c r="C35" s="64"/>
      <c r="D35" s="72"/>
      <c r="E35" s="73"/>
    </row>
    <row r="36" spans="1:5" s="67" customFormat="1" ht="20.100000000000001" customHeight="1" x14ac:dyDescent="0.25">
      <c r="A36" s="10" t="s">
        <v>50</v>
      </c>
      <c r="B36" s="38" t="s">
        <v>58</v>
      </c>
      <c r="C36" s="10" t="s">
        <v>7</v>
      </c>
      <c r="D36" s="49">
        <v>0</v>
      </c>
      <c r="E36" s="70"/>
    </row>
    <row r="37" spans="1:5" s="67" customFormat="1" ht="20.100000000000001" customHeight="1" x14ac:dyDescent="0.25">
      <c r="A37" s="10" t="s">
        <v>51</v>
      </c>
      <c r="B37" s="38" t="s">
        <v>61</v>
      </c>
      <c r="C37" s="10" t="s">
        <v>7</v>
      </c>
      <c r="D37" s="49">
        <v>0</v>
      </c>
      <c r="E37" s="70"/>
    </row>
    <row r="38" spans="1:5" s="67" customFormat="1" ht="20.100000000000001" customHeight="1" x14ac:dyDescent="0.25">
      <c r="A38" s="10" t="s">
        <v>52</v>
      </c>
      <c r="B38" s="38" t="s">
        <v>64</v>
      </c>
      <c r="C38" s="10" t="s">
        <v>7</v>
      </c>
      <c r="D38" s="49">
        <v>0</v>
      </c>
      <c r="E38" s="70"/>
    </row>
    <row r="39" spans="1:5" s="67" customFormat="1" ht="20.100000000000001" customHeight="1" x14ac:dyDescent="0.25">
      <c r="A39" s="10" t="s">
        <v>53</v>
      </c>
      <c r="B39" s="38" t="s">
        <v>66</v>
      </c>
      <c r="C39" s="10" t="s">
        <v>7</v>
      </c>
      <c r="D39" s="49">
        <v>0</v>
      </c>
      <c r="E39" s="70"/>
    </row>
    <row r="40" spans="1:5" s="67" customFormat="1" ht="20.100000000000001" customHeight="1" x14ac:dyDescent="0.25">
      <c r="A40" s="10" t="s">
        <v>54</v>
      </c>
      <c r="B40" s="38" t="s">
        <v>68</v>
      </c>
      <c r="C40" s="10" t="s">
        <v>7</v>
      </c>
      <c r="D40" s="49">
        <v>0</v>
      </c>
      <c r="E40" s="70"/>
    </row>
    <row r="41" spans="1:5" s="20" customFormat="1" ht="20.100000000000001" customHeight="1" x14ac:dyDescent="0.25">
      <c r="A41" s="18"/>
      <c r="B41" s="18"/>
      <c r="C41" s="19"/>
      <c r="D41" s="14"/>
      <c r="E41" s="18"/>
    </row>
    <row r="42" spans="1:5" s="21" customFormat="1" ht="20.100000000000001" customHeight="1" x14ac:dyDescent="0.25">
      <c r="A42" s="32"/>
      <c r="B42" s="33"/>
      <c r="C42" s="33"/>
      <c r="D42" s="35"/>
      <c r="E42" s="33"/>
    </row>
    <row r="44" spans="1:5" x14ac:dyDescent="0.25">
      <c r="B44" s="22" t="s">
        <v>95</v>
      </c>
    </row>
    <row r="45" spans="1:5" x14ac:dyDescent="0.25">
      <c r="B45" s="22" t="s">
        <v>96</v>
      </c>
    </row>
  </sheetData>
  <sheetProtection algorithmName="SHA-512" hashValue="+sy+Wk/cTc/WrPmuwlV9pwCbZK9YdaJl5XVs2uXz+RfqQ8IkmFLQ5nqQVzqK9EH8vQCFGLEq5QeRGt0EIP/E8A==" saltValue="/D3UQt7TACShGD3C7BRsRw==" spinCount="100000" sheet="1" objects="1" scenarios="1" formatCells="0" formatColumns="0" formatRows="0" sort="0"/>
  <mergeCells count="1">
    <mergeCell ref="A1:E1"/>
  </mergeCells>
  <printOptions horizontalCentered="1"/>
  <pageMargins left="3.937007874015748E-2" right="3.937007874015748E-2" top="0.35433070866141736" bottom="0.35433070866141736" header="0.31496062992125984" footer="0.31496062992125984"/>
  <pageSetup paperSize="9" scale="57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C271FB-C310-4475-B9C1-8374F0F8DCFD}">
  <sheetPr>
    <pageSetUpPr fitToPage="1"/>
  </sheetPr>
  <dimension ref="A1:E49"/>
  <sheetViews>
    <sheetView tabSelected="1" view="pageBreakPreview" zoomScaleNormal="110" zoomScaleSheetLayoutView="100"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E16" sqref="E16"/>
    </sheetView>
  </sheetViews>
  <sheetFormatPr baseColWidth="10" defaultColWidth="9.140625" defaultRowHeight="15" x14ac:dyDescent="0.25"/>
  <cols>
    <col min="1" max="1" width="6.7109375" style="1" customWidth="1"/>
    <col min="2" max="2" width="67.140625" style="1" customWidth="1"/>
    <col min="3" max="3" width="22" style="69" bestFit="1" customWidth="1"/>
    <col min="4" max="4" width="22" style="1" customWidth="1"/>
    <col min="5" max="5" width="62.7109375" style="1" customWidth="1"/>
    <col min="6" max="16384" width="9.140625" style="1"/>
  </cols>
  <sheetData>
    <row r="1" spans="1:5" ht="59.25" customHeight="1" x14ac:dyDescent="0.25">
      <c r="A1" s="155" t="s">
        <v>175</v>
      </c>
      <c r="B1" s="156"/>
      <c r="C1" s="156"/>
      <c r="D1" s="156"/>
      <c r="E1" s="157"/>
    </row>
    <row r="2" spans="1:5" s="4" customFormat="1" ht="39.75" customHeight="1" x14ac:dyDescent="0.25">
      <c r="A2" s="2" t="s">
        <v>39</v>
      </c>
      <c r="B2" s="61" t="s">
        <v>156</v>
      </c>
      <c r="C2" s="36" t="s">
        <v>161</v>
      </c>
      <c r="D2" s="60"/>
      <c r="E2" s="3"/>
    </row>
    <row r="4" spans="1:5" ht="20.100000000000001" customHeight="1" x14ac:dyDescent="0.25">
      <c r="A4" s="5" t="s">
        <v>0</v>
      </c>
      <c r="B4" s="5" t="s">
        <v>1</v>
      </c>
      <c r="C4" s="5" t="s">
        <v>2</v>
      </c>
      <c r="D4" s="5" t="s">
        <v>3</v>
      </c>
      <c r="E4" s="5" t="s">
        <v>4</v>
      </c>
    </row>
    <row r="5" spans="1:5" s="87" customFormat="1" ht="20.100000000000001" customHeight="1" x14ac:dyDescent="0.25">
      <c r="A5" s="63" t="s">
        <v>71</v>
      </c>
      <c r="B5" s="85"/>
      <c r="C5" s="85"/>
      <c r="D5" s="85"/>
      <c r="E5" s="86"/>
    </row>
    <row r="6" spans="1:5" s="11" customFormat="1" ht="20.100000000000001" customHeight="1" x14ac:dyDescent="0.25">
      <c r="A6" s="10" t="s">
        <v>6</v>
      </c>
      <c r="B6" s="24" t="s">
        <v>22</v>
      </c>
      <c r="C6" s="10" t="s">
        <v>9</v>
      </c>
      <c r="D6" s="23">
        <v>0</v>
      </c>
      <c r="E6" s="70"/>
    </row>
    <row r="7" spans="1:5" s="11" customFormat="1" ht="20.100000000000001" customHeight="1" x14ac:dyDescent="0.25">
      <c r="A7" s="10" t="s">
        <v>8</v>
      </c>
      <c r="B7" s="24" t="s">
        <v>24</v>
      </c>
      <c r="C7" s="10" t="s">
        <v>9</v>
      </c>
      <c r="D7" s="23">
        <v>0</v>
      </c>
      <c r="E7" s="70"/>
    </row>
    <row r="8" spans="1:5" s="11" customFormat="1" ht="20.100000000000001" customHeight="1" x14ac:dyDescent="0.25">
      <c r="A8" s="10" t="s">
        <v>10</v>
      </c>
      <c r="B8" s="24" t="s">
        <v>26</v>
      </c>
      <c r="C8" s="10" t="s">
        <v>14</v>
      </c>
      <c r="D8" s="23">
        <v>0</v>
      </c>
      <c r="E8" s="70"/>
    </row>
    <row r="9" spans="1:5" s="11" customFormat="1" ht="20.100000000000001" customHeight="1" x14ac:dyDescent="0.25">
      <c r="A9" s="10" t="s">
        <v>12</v>
      </c>
      <c r="B9" s="24" t="s">
        <v>27</v>
      </c>
      <c r="C9" s="10" t="s">
        <v>7</v>
      </c>
      <c r="D9" s="23">
        <v>0</v>
      </c>
      <c r="E9" s="70"/>
    </row>
    <row r="10" spans="1:5" s="11" customFormat="1" ht="20.100000000000001" customHeight="1" x14ac:dyDescent="0.25">
      <c r="A10" s="10" t="s">
        <v>15</v>
      </c>
      <c r="B10" s="24" t="s">
        <v>28</v>
      </c>
      <c r="C10" s="10" t="s">
        <v>7</v>
      </c>
      <c r="D10" s="23">
        <v>0</v>
      </c>
      <c r="E10" s="70"/>
    </row>
    <row r="11" spans="1:5" s="11" customFormat="1" ht="20.100000000000001" customHeight="1" x14ac:dyDescent="0.25">
      <c r="A11" s="65" t="s">
        <v>17</v>
      </c>
      <c r="B11" s="24" t="s">
        <v>29</v>
      </c>
      <c r="C11" s="10" t="s">
        <v>7</v>
      </c>
      <c r="D11" s="23">
        <v>0</v>
      </c>
      <c r="E11" s="70"/>
    </row>
    <row r="12" spans="1:5" s="11" customFormat="1" ht="20.100000000000001" customHeight="1" x14ac:dyDescent="0.25">
      <c r="A12" s="78" t="s">
        <v>19</v>
      </c>
      <c r="B12" s="76" t="s">
        <v>88</v>
      </c>
      <c r="C12" s="10"/>
      <c r="D12" s="83"/>
      <c r="E12" s="70"/>
    </row>
    <row r="13" spans="1:5" s="11" customFormat="1" ht="20.100000000000001" customHeight="1" x14ac:dyDescent="0.25">
      <c r="A13" s="12" t="s">
        <v>85</v>
      </c>
      <c r="B13" s="13" t="s">
        <v>89</v>
      </c>
      <c r="C13" s="10" t="s">
        <v>93</v>
      </c>
      <c r="D13" s="23">
        <v>0</v>
      </c>
      <c r="E13" s="70"/>
    </row>
    <row r="14" spans="1:5" s="11" customFormat="1" ht="20.100000000000001" customHeight="1" x14ac:dyDescent="0.25">
      <c r="A14" s="12" t="s">
        <v>86</v>
      </c>
      <c r="B14" s="13" t="s">
        <v>90</v>
      </c>
      <c r="C14" s="10" t="s">
        <v>94</v>
      </c>
      <c r="D14" s="23">
        <v>0</v>
      </c>
      <c r="E14" s="70"/>
    </row>
    <row r="15" spans="1:5" s="11" customFormat="1" ht="20.100000000000001" customHeight="1" x14ac:dyDescent="0.25">
      <c r="A15" s="12" t="s">
        <v>87</v>
      </c>
      <c r="B15" s="13" t="s">
        <v>91</v>
      </c>
      <c r="C15" s="10" t="s">
        <v>92</v>
      </c>
      <c r="D15" s="23">
        <v>0</v>
      </c>
      <c r="E15" s="70"/>
    </row>
    <row r="16" spans="1:5" ht="20.100000000000001" customHeight="1" x14ac:dyDescent="0.25">
      <c r="A16" s="15" t="s">
        <v>72</v>
      </c>
      <c r="B16" s="7"/>
      <c r="C16" s="64"/>
      <c r="D16" s="84"/>
      <c r="E16" s="73"/>
    </row>
    <row r="17" spans="1:5" s="11" customFormat="1" ht="20.100000000000001" customHeight="1" x14ac:dyDescent="0.25">
      <c r="A17" s="66" t="s">
        <v>21</v>
      </c>
      <c r="B17" s="76" t="s">
        <v>73</v>
      </c>
      <c r="C17" s="10"/>
      <c r="D17" s="83"/>
      <c r="E17" s="70"/>
    </row>
    <row r="18" spans="1:5" s="11" customFormat="1" ht="20.100000000000001" customHeight="1" x14ac:dyDescent="0.25">
      <c r="A18" s="13" t="s">
        <v>78</v>
      </c>
      <c r="B18" s="13" t="s">
        <v>76</v>
      </c>
      <c r="C18" s="10" t="s">
        <v>2</v>
      </c>
      <c r="D18" s="23">
        <v>0</v>
      </c>
      <c r="E18" s="70"/>
    </row>
    <row r="19" spans="1:5" s="28" customFormat="1" ht="20.100000000000001" customHeight="1" x14ac:dyDescent="0.25">
      <c r="A19" s="29" t="s">
        <v>79</v>
      </c>
      <c r="B19" s="29" t="s">
        <v>146</v>
      </c>
      <c r="C19" s="30" t="s">
        <v>2</v>
      </c>
      <c r="D19" s="27">
        <v>0</v>
      </c>
      <c r="E19" s="56"/>
    </row>
    <row r="20" spans="1:5" s="28" customFormat="1" ht="20.100000000000001" customHeight="1" x14ac:dyDescent="0.25">
      <c r="A20" s="29" t="s">
        <v>111</v>
      </c>
      <c r="B20" s="29" t="s">
        <v>77</v>
      </c>
      <c r="C20" s="30" t="s">
        <v>2</v>
      </c>
      <c r="D20" s="27">
        <v>0</v>
      </c>
      <c r="E20" s="56"/>
    </row>
    <row r="21" spans="1:5" s="28" customFormat="1" ht="20.100000000000001" customHeight="1" x14ac:dyDescent="0.25">
      <c r="A21" s="29" t="s">
        <v>112</v>
      </c>
      <c r="B21" s="29" t="s">
        <v>147</v>
      </c>
      <c r="C21" s="30" t="s">
        <v>2</v>
      </c>
      <c r="D21" s="27">
        <v>0</v>
      </c>
      <c r="E21" s="56"/>
    </row>
    <row r="22" spans="1:5" s="11" customFormat="1" ht="20.100000000000001" customHeight="1" x14ac:dyDescent="0.25">
      <c r="A22" s="66" t="s">
        <v>23</v>
      </c>
      <c r="B22" s="76" t="s">
        <v>74</v>
      </c>
      <c r="C22" s="30"/>
      <c r="D22" s="27"/>
      <c r="E22" s="70"/>
    </row>
    <row r="23" spans="1:5" s="11" customFormat="1" ht="20.100000000000001" customHeight="1" x14ac:dyDescent="0.25">
      <c r="A23" s="13" t="s">
        <v>40</v>
      </c>
      <c r="B23" s="13" t="s">
        <v>76</v>
      </c>
      <c r="C23" s="10" t="s">
        <v>2</v>
      </c>
      <c r="D23" s="23">
        <v>0</v>
      </c>
      <c r="E23" s="70"/>
    </row>
    <row r="24" spans="1:5" s="11" customFormat="1" ht="20.100000000000001" customHeight="1" x14ac:dyDescent="0.25">
      <c r="A24" s="13" t="s">
        <v>41</v>
      </c>
      <c r="B24" s="29" t="s">
        <v>146</v>
      </c>
      <c r="C24" s="30" t="s">
        <v>2</v>
      </c>
      <c r="D24" s="27">
        <v>0</v>
      </c>
      <c r="E24" s="70"/>
    </row>
    <row r="25" spans="1:5" s="28" customFormat="1" ht="20.100000000000001" customHeight="1" x14ac:dyDescent="0.25">
      <c r="A25" s="29" t="s">
        <v>152</v>
      </c>
      <c r="B25" s="29" t="s">
        <v>77</v>
      </c>
      <c r="C25" s="30" t="s">
        <v>2</v>
      </c>
      <c r="D25" s="27">
        <v>0</v>
      </c>
      <c r="E25" s="56"/>
    </row>
    <row r="26" spans="1:5" s="28" customFormat="1" ht="20.100000000000001" customHeight="1" x14ac:dyDescent="0.25">
      <c r="A26" s="29" t="s">
        <v>153</v>
      </c>
      <c r="B26" s="29" t="s">
        <v>147</v>
      </c>
      <c r="C26" s="30" t="s">
        <v>2</v>
      </c>
      <c r="D26" s="27">
        <v>0</v>
      </c>
      <c r="E26" s="56"/>
    </row>
    <row r="27" spans="1:5" s="11" customFormat="1" ht="20.100000000000001" customHeight="1" x14ac:dyDescent="0.25">
      <c r="A27" s="66" t="s">
        <v>25</v>
      </c>
      <c r="B27" s="76" t="s">
        <v>75</v>
      </c>
      <c r="C27" s="10"/>
      <c r="D27" s="83"/>
      <c r="E27" s="70"/>
    </row>
    <row r="28" spans="1:5" s="11" customFormat="1" ht="20.100000000000001" customHeight="1" x14ac:dyDescent="0.25">
      <c r="A28" s="13" t="s">
        <v>80</v>
      </c>
      <c r="B28" s="13" t="s">
        <v>76</v>
      </c>
      <c r="C28" s="10" t="s">
        <v>2</v>
      </c>
      <c r="D28" s="23">
        <v>0</v>
      </c>
      <c r="E28" s="70"/>
    </row>
    <row r="29" spans="1:5" s="11" customFormat="1" ht="20.100000000000001" customHeight="1" x14ac:dyDescent="0.25">
      <c r="A29" s="13" t="s">
        <v>81</v>
      </c>
      <c r="B29" s="29" t="s">
        <v>146</v>
      </c>
      <c r="C29" s="30" t="s">
        <v>2</v>
      </c>
      <c r="D29" s="27">
        <v>0</v>
      </c>
      <c r="E29" s="70"/>
    </row>
    <row r="30" spans="1:5" s="28" customFormat="1" ht="20.100000000000001" customHeight="1" x14ac:dyDescent="0.25">
      <c r="A30" s="13" t="s">
        <v>154</v>
      </c>
      <c r="B30" s="29" t="s">
        <v>77</v>
      </c>
      <c r="C30" s="30" t="s">
        <v>2</v>
      </c>
      <c r="D30" s="27">
        <v>0</v>
      </c>
      <c r="E30" s="56"/>
    </row>
    <row r="31" spans="1:5" s="28" customFormat="1" ht="20.100000000000001" customHeight="1" x14ac:dyDescent="0.25">
      <c r="A31" s="13" t="s">
        <v>155</v>
      </c>
      <c r="B31" s="29" t="s">
        <v>147</v>
      </c>
      <c r="C31" s="30" t="s">
        <v>2</v>
      </c>
      <c r="D31" s="27">
        <v>0</v>
      </c>
      <c r="E31" s="56"/>
    </row>
    <row r="32" spans="1:5" ht="20.100000000000001" customHeight="1" x14ac:dyDescent="0.25">
      <c r="A32" s="15" t="s">
        <v>42</v>
      </c>
      <c r="B32" s="7"/>
      <c r="C32" s="64"/>
      <c r="D32" s="84"/>
      <c r="E32" s="73"/>
    </row>
    <row r="33" spans="1:5" s="11" customFormat="1" ht="20.100000000000001" customHeight="1" x14ac:dyDescent="0.25">
      <c r="A33" s="10" t="s">
        <v>43</v>
      </c>
      <c r="B33" s="24" t="s">
        <v>44</v>
      </c>
      <c r="C33" s="10" t="s">
        <v>7</v>
      </c>
      <c r="D33" s="23">
        <v>0</v>
      </c>
      <c r="E33" s="70"/>
    </row>
    <row r="34" spans="1:5" s="11" customFormat="1" ht="20.100000000000001" customHeight="1" x14ac:dyDescent="0.25">
      <c r="A34" s="10" t="s">
        <v>45</v>
      </c>
      <c r="B34" s="24" t="s">
        <v>46</v>
      </c>
      <c r="C34" s="10" t="s">
        <v>7</v>
      </c>
      <c r="D34" s="23">
        <v>0</v>
      </c>
      <c r="E34" s="70"/>
    </row>
    <row r="35" spans="1:5" s="11" customFormat="1" ht="20.100000000000001" customHeight="1" x14ac:dyDescent="0.25">
      <c r="A35" s="10" t="s">
        <v>47</v>
      </c>
      <c r="B35" s="24" t="s">
        <v>48</v>
      </c>
      <c r="C35" s="10" t="s">
        <v>7</v>
      </c>
      <c r="D35" s="23">
        <v>0</v>
      </c>
      <c r="E35" s="70"/>
    </row>
    <row r="36" spans="1:5" ht="20.100000000000001" customHeight="1" x14ac:dyDescent="0.25">
      <c r="A36" s="15" t="s">
        <v>49</v>
      </c>
      <c r="B36" s="7"/>
      <c r="C36" s="64"/>
      <c r="D36" s="84"/>
      <c r="E36" s="73"/>
    </row>
    <row r="37" spans="1:5" s="11" customFormat="1" ht="20.100000000000001" customHeight="1" x14ac:dyDescent="0.25">
      <c r="A37" s="10" t="s">
        <v>50</v>
      </c>
      <c r="B37" s="38" t="s">
        <v>59</v>
      </c>
      <c r="C37" s="10" t="s">
        <v>7</v>
      </c>
      <c r="D37" s="23">
        <v>0</v>
      </c>
      <c r="E37" s="70"/>
    </row>
    <row r="38" spans="1:5" s="11" customFormat="1" ht="20.100000000000001" customHeight="1" x14ac:dyDescent="0.25">
      <c r="A38" s="10" t="s">
        <v>51</v>
      </c>
      <c r="B38" s="38" t="s">
        <v>60</v>
      </c>
      <c r="C38" s="10" t="s">
        <v>7</v>
      </c>
      <c r="D38" s="23">
        <v>0</v>
      </c>
      <c r="E38" s="70"/>
    </row>
    <row r="39" spans="1:5" s="11" customFormat="1" ht="20.100000000000001" customHeight="1" x14ac:dyDescent="0.25">
      <c r="A39" s="10" t="s">
        <v>52</v>
      </c>
      <c r="B39" s="38" t="s">
        <v>62</v>
      </c>
      <c r="C39" s="10" t="s">
        <v>7</v>
      </c>
      <c r="D39" s="23">
        <v>0</v>
      </c>
      <c r="E39" s="70"/>
    </row>
    <row r="40" spans="1:5" s="11" customFormat="1" ht="20.100000000000001" customHeight="1" x14ac:dyDescent="0.25">
      <c r="A40" s="10" t="s">
        <v>53</v>
      </c>
      <c r="B40" s="38" t="s">
        <v>63</v>
      </c>
      <c r="C40" s="10" t="s">
        <v>7</v>
      </c>
      <c r="D40" s="23">
        <v>0</v>
      </c>
      <c r="E40" s="70"/>
    </row>
    <row r="41" spans="1:5" s="11" customFormat="1" ht="20.100000000000001" customHeight="1" x14ac:dyDescent="0.25">
      <c r="A41" s="10" t="s">
        <v>54</v>
      </c>
      <c r="B41" s="38" t="s">
        <v>65</v>
      </c>
      <c r="C41" s="10" t="s">
        <v>7</v>
      </c>
      <c r="D41" s="23">
        <v>0</v>
      </c>
      <c r="E41" s="70"/>
    </row>
    <row r="42" spans="1:5" s="11" customFormat="1" ht="20.100000000000001" customHeight="1" x14ac:dyDescent="0.25">
      <c r="A42" s="10" t="s">
        <v>55</v>
      </c>
      <c r="B42" s="38" t="s">
        <v>67</v>
      </c>
      <c r="C42" s="10" t="s">
        <v>7</v>
      </c>
      <c r="D42" s="23">
        <v>0</v>
      </c>
      <c r="E42" s="70"/>
    </row>
    <row r="43" spans="1:5" s="11" customFormat="1" ht="20.100000000000001" customHeight="1" x14ac:dyDescent="0.25">
      <c r="A43" s="10" t="s">
        <v>56</v>
      </c>
      <c r="B43" s="38" t="s">
        <v>69</v>
      </c>
      <c r="C43" s="10" t="s">
        <v>7</v>
      </c>
      <c r="D43" s="23">
        <v>0</v>
      </c>
      <c r="E43" s="70"/>
    </row>
    <row r="44" spans="1:5" s="11" customFormat="1" ht="20.100000000000001" customHeight="1" x14ac:dyDescent="0.25">
      <c r="A44" s="10" t="s">
        <v>57</v>
      </c>
      <c r="B44" s="38" t="s">
        <v>70</v>
      </c>
      <c r="C44" s="10" t="s">
        <v>7</v>
      </c>
      <c r="D44" s="23">
        <v>0</v>
      </c>
      <c r="E44" s="70"/>
    </row>
    <row r="45" spans="1:5" s="20" customFormat="1" ht="20.100000000000001" customHeight="1" x14ac:dyDescent="0.25">
      <c r="A45" s="18"/>
      <c r="B45" s="18"/>
      <c r="C45" s="19"/>
      <c r="D45" s="14"/>
      <c r="E45" s="18"/>
    </row>
    <row r="46" spans="1:5" s="21" customFormat="1" ht="20.100000000000001" customHeight="1" x14ac:dyDescent="0.25">
      <c r="A46" s="32"/>
      <c r="B46" s="33"/>
      <c r="C46" s="33"/>
      <c r="D46" s="35"/>
      <c r="E46" s="33"/>
    </row>
    <row r="48" spans="1:5" x14ac:dyDescent="0.25">
      <c r="B48" s="22" t="s">
        <v>95</v>
      </c>
    </row>
    <row r="49" spans="2:2" x14ac:dyDescent="0.25">
      <c r="B49" s="22" t="s">
        <v>96</v>
      </c>
    </row>
  </sheetData>
  <sheetProtection algorithmName="SHA-512" hashValue="nwd0MnbeTv0HfPa2PvONrt74BjIAApHLRZGJ7zCsHvuyi1KZaiyuLSo+X2yWnPp6DumvWD0iWcEct1SYc8Qp0w==" saltValue="XBwGlw1ymV1qa4Un1nUS5A==" spinCount="100000" sheet="1" objects="1" scenarios="1" formatCells="0" formatColumns="0" formatRows="0" sort="0"/>
  <mergeCells count="1">
    <mergeCell ref="A1:E1"/>
  </mergeCells>
  <printOptions horizontalCentered="1"/>
  <pageMargins left="3.937007874015748E-2" right="3.937007874015748E-2" top="0.35433070866141736" bottom="0.35433070866141736" header="0.31496062992125984" footer="0.31496062992125984"/>
  <pageSetup paperSize="9" scale="57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85972B-CC9F-47CF-91A4-683D53905F5F}">
  <sheetPr>
    <pageSetUpPr fitToPage="1"/>
  </sheetPr>
  <dimension ref="A1:E68"/>
  <sheetViews>
    <sheetView view="pageBreakPreview" zoomScale="120" zoomScaleNormal="110" zoomScaleSheetLayoutView="120" workbookViewId="0">
      <selection activeCell="C2" sqref="C2"/>
    </sheetView>
  </sheetViews>
  <sheetFormatPr baseColWidth="10" defaultColWidth="9.140625" defaultRowHeight="15" x14ac:dyDescent="0.25"/>
  <cols>
    <col min="1" max="1" width="61.85546875" style="1" customWidth="1"/>
    <col min="2" max="2" width="16.28515625" style="1" customWidth="1"/>
    <col min="3" max="5" width="14.7109375" style="1" customWidth="1"/>
    <col min="6" max="16384" width="9.140625" style="1"/>
  </cols>
  <sheetData>
    <row r="1" spans="1:5" ht="59.25" customHeight="1" x14ac:dyDescent="0.25">
      <c r="A1" s="155" t="s">
        <v>174</v>
      </c>
      <c r="B1" s="156"/>
      <c r="C1" s="156"/>
      <c r="D1" s="156"/>
      <c r="E1" s="156"/>
    </row>
    <row r="2" spans="1:5" s="4" customFormat="1" ht="40.5" customHeight="1" x14ac:dyDescent="0.25">
      <c r="A2" s="159" t="s">
        <v>30</v>
      </c>
      <c r="B2" s="159"/>
      <c r="C2" s="88">
        <f>'LOT1 Vidéo &amp; drone'!D2</f>
        <v>0</v>
      </c>
      <c r="D2" s="62"/>
      <c r="E2" s="62"/>
    </row>
    <row r="3" spans="1:5" ht="15.75" thickBot="1" x14ac:dyDescent="0.3"/>
    <row r="4" spans="1:5" s="92" customFormat="1" ht="28.5" customHeight="1" thickBot="1" x14ac:dyDescent="0.25">
      <c r="A4" s="89" t="s">
        <v>1</v>
      </c>
      <c r="B4" s="89" t="s">
        <v>2</v>
      </c>
      <c r="C4" s="90" t="s">
        <v>138</v>
      </c>
      <c r="D4" s="91" t="s">
        <v>139</v>
      </c>
      <c r="E4" s="90" t="s">
        <v>140</v>
      </c>
    </row>
    <row r="5" spans="1:5" s="11" customFormat="1" x14ac:dyDescent="0.25">
      <c r="A5" s="93" t="str">
        <f>'LOT1 Vidéo &amp; drone'!B2</f>
        <v>LOT 1 – VIDÉO &amp; DRONE</v>
      </c>
      <c r="B5" s="94"/>
      <c r="C5" s="95"/>
      <c r="D5" s="95"/>
      <c r="E5" s="96"/>
    </row>
    <row r="6" spans="1:5" s="11" customFormat="1" x14ac:dyDescent="0.25">
      <c r="A6" s="97" t="str">
        <f>'LOT1 Vidéo &amp; drone'!B6</f>
        <v>Reportages institutionnels, interview, valorisation de chantiers et projets</v>
      </c>
      <c r="B6" s="98" t="str">
        <f>'LOT1 Vidéo &amp; drone'!C6</f>
        <v>Forfait</v>
      </c>
      <c r="C6" s="99">
        <f>'LOT1 Vidéo &amp; drone'!D6</f>
        <v>0</v>
      </c>
      <c r="D6" s="43">
        <v>4</v>
      </c>
      <c r="E6" s="100">
        <f>D6*C6</f>
        <v>0</v>
      </c>
    </row>
    <row r="7" spans="1:5" s="11" customFormat="1" x14ac:dyDescent="0.25">
      <c r="A7" s="97" t="str">
        <f>'LOT1 Vidéo &amp; drone'!B7</f>
        <v>Captations événementielles (conférences, inaugurations, etc.)</v>
      </c>
      <c r="B7" s="98" t="str">
        <f>'LOT1 Vidéo &amp; drone'!C7</f>
        <v>Jour</v>
      </c>
      <c r="C7" s="99">
        <f>'LOT1 Vidéo &amp; drone'!D7</f>
        <v>0</v>
      </c>
      <c r="D7" s="43">
        <v>8</v>
      </c>
      <c r="E7" s="100">
        <f t="shared" ref="E7:E28" si="0">D7*C7</f>
        <v>0</v>
      </c>
    </row>
    <row r="8" spans="1:5" s="11" customFormat="1" x14ac:dyDescent="0.25">
      <c r="A8" s="97" t="str">
        <f>'LOT1 Vidéo &amp; drone'!B8</f>
        <v>Installation camion régie / dispositif mobile pour retransmission directe</v>
      </c>
      <c r="B8" s="98" t="str">
        <f>'LOT1 Vidéo &amp; drone'!C8</f>
        <v>Jour</v>
      </c>
      <c r="C8" s="99">
        <f>'LOT1 Vidéo &amp; drone'!D8</f>
        <v>0</v>
      </c>
      <c r="D8" s="43">
        <v>4</v>
      </c>
      <c r="E8" s="100">
        <f t="shared" si="0"/>
        <v>0</v>
      </c>
    </row>
    <row r="9" spans="1:5" s="11" customFormat="1" x14ac:dyDescent="0.25">
      <c r="A9" s="97" t="s">
        <v>162</v>
      </c>
      <c r="B9" s="98" t="str">
        <f>'LOT1 Vidéo &amp; drone'!C11</f>
        <v>Journée**</v>
      </c>
      <c r="C9" s="99">
        <f>'LOT1 Vidéo &amp; drone'!D11</f>
        <v>0</v>
      </c>
      <c r="D9" s="43">
        <v>3</v>
      </c>
      <c r="E9" s="100">
        <f t="shared" si="0"/>
        <v>0</v>
      </c>
    </row>
    <row r="10" spans="1:5" s="11" customFormat="1" x14ac:dyDescent="0.25">
      <c r="A10" s="101" t="s">
        <v>163</v>
      </c>
      <c r="B10" s="98" t="str">
        <f>'LOT1 Vidéo &amp; drone'!C12</f>
        <v>Forfait nuit</v>
      </c>
      <c r="C10" s="99">
        <f>'LOT1 Vidéo &amp; drone'!D12</f>
        <v>0</v>
      </c>
      <c r="D10" s="43">
        <v>3</v>
      </c>
      <c r="E10" s="100">
        <f t="shared" si="0"/>
        <v>0</v>
      </c>
    </row>
    <row r="11" spans="1:5" x14ac:dyDescent="0.25">
      <c r="A11" s="97" t="s">
        <v>164</v>
      </c>
      <c r="B11" s="98" t="str">
        <f>'LOT1 Vidéo &amp; drone'!C14</f>
        <v>Forfait</v>
      </c>
      <c r="C11" s="102">
        <f>'LOT1 Vidéo &amp; drone'!D14</f>
        <v>0</v>
      </c>
      <c r="D11" s="43">
        <v>8</v>
      </c>
      <c r="E11" s="100">
        <f t="shared" si="0"/>
        <v>0</v>
      </c>
    </row>
    <row r="12" spans="1:5" x14ac:dyDescent="0.25">
      <c r="A12" s="97" t="s">
        <v>165</v>
      </c>
      <c r="B12" s="98" t="str">
        <f>'LOT1 Vidéo &amp; drone'!C16</f>
        <v>Forfait</v>
      </c>
      <c r="C12" s="102">
        <f>'LOT1 Vidéo &amp; drone'!D16</f>
        <v>0</v>
      </c>
      <c r="D12" s="43">
        <v>8</v>
      </c>
      <c r="E12" s="100">
        <f t="shared" si="0"/>
        <v>0</v>
      </c>
    </row>
    <row r="13" spans="1:5" x14ac:dyDescent="0.25">
      <c r="A13" s="97" t="s">
        <v>166</v>
      </c>
      <c r="B13" s="98" t="str">
        <f>'LOT1 Vidéo &amp; drone'!C20</f>
        <v>Forfait</v>
      </c>
      <c r="C13" s="102">
        <f>'LOT1 Vidéo &amp; drone'!D20</f>
        <v>0</v>
      </c>
      <c r="D13" s="43">
        <v>1</v>
      </c>
      <c r="E13" s="100">
        <f t="shared" si="0"/>
        <v>0</v>
      </c>
    </row>
    <row r="14" spans="1:5" x14ac:dyDescent="0.25">
      <c r="A14" s="97" t="s">
        <v>167</v>
      </c>
      <c r="B14" s="98" t="str">
        <f>'LOT1 Vidéo &amp; drone'!C23</f>
        <v>Forfait</v>
      </c>
      <c r="C14" s="102">
        <f>'LOT1 Vidéo &amp; drone'!D23</f>
        <v>0</v>
      </c>
      <c r="D14" s="103">
        <v>1</v>
      </c>
      <c r="E14" s="100">
        <f t="shared" si="0"/>
        <v>0</v>
      </c>
    </row>
    <row r="15" spans="1:5" x14ac:dyDescent="0.25">
      <c r="A15" s="97" t="str">
        <f>'LOT1 Vidéo &amp; drone'!B25</f>
        <v>Réalisation du montage</v>
      </c>
      <c r="B15" s="98" t="str">
        <f>'LOT1 Vidéo &amp; drone'!C25</f>
        <v>Forfait</v>
      </c>
      <c r="C15" s="99">
        <f>'LOT1 Vidéo &amp; drone'!D25</f>
        <v>0</v>
      </c>
      <c r="D15" s="103">
        <v>1</v>
      </c>
      <c r="E15" s="100">
        <f t="shared" si="0"/>
        <v>0</v>
      </c>
    </row>
    <row r="16" spans="1:5" x14ac:dyDescent="0.25">
      <c r="A16" s="97" t="str">
        <f>'LOT1 Vidéo &amp; drone'!B27</f>
        <v>Prises de vues en hauteur ou dans des zones difficillement accessibles</v>
      </c>
      <c r="B16" s="98" t="str">
        <f>'LOT1 Vidéo &amp; drone'!C27</f>
        <v>Séance</v>
      </c>
      <c r="C16" s="99">
        <f>'LOT1 Vidéo &amp; drone'!D27</f>
        <v>0</v>
      </c>
      <c r="D16" s="103">
        <v>4</v>
      </c>
      <c r="E16" s="100">
        <f t="shared" si="0"/>
        <v>0</v>
      </c>
    </row>
    <row r="17" spans="1:5" x14ac:dyDescent="0.25">
      <c r="A17" s="97" t="str">
        <f>'LOT1 Vidéo &amp; drone'!B28</f>
        <v>Prises de vues par drone (avant/après chantier, panoramas, etc.)</v>
      </c>
      <c r="B17" s="98" t="str">
        <f>'LOT1 Vidéo &amp; drone'!C28</f>
        <v>Séance</v>
      </c>
      <c r="C17" s="99">
        <f>'LOT1 Vidéo &amp; drone'!D28</f>
        <v>0</v>
      </c>
      <c r="D17" s="103">
        <v>1</v>
      </c>
      <c r="E17" s="100">
        <f t="shared" si="0"/>
        <v>0</v>
      </c>
    </row>
    <row r="18" spans="1:5" x14ac:dyDescent="0.25">
      <c r="A18" s="97" t="str">
        <f>'LOT1 Vidéo &amp; drone'!B30</f>
        <v xml:space="preserve">Prises de vues par grue téléscopique </v>
      </c>
      <c r="B18" s="98" t="str">
        <f>'LOT1 Vidéo &amp; drone'!C30</f>
        <v>Séance</v>
      </c>
      <c r="C18" s="99">
        <f>'LOT1 Vidéo &amp; drone'!D30</f>
        <v>0</v>
      </c>
      <c r="D18" s="103">
        <v>1</v>
      </c>
      <c r="E18" s="100">
        <f t="shared" si="0"/>
        <v>0</v>
      </c>
    </row>
    <row r="19" spans="1:5" x14ac:dyDescent="0.25">
      <c r="A19" s="97" t="str">
        <f>'LOT1 Vidéo &amp; drone'!B31</f>
        <v>Prises de vues par un autre moyen</v>
      </c>
      <c r="B19" s="98" t="str">
        <f>'LOT1 Vidéo &amp; drone'!C31</f>
        <v>Séance</v>
      </c>
      <c r="C19" s="99">
        <f>'LOT1 Vidéo &amp; drone'!D31</f>
        <v>0</v>
      </c>
      <c r="D19" s="103">
        <v>1</v>
      </c>
      <c r="E19" s="100">
        <f t="shared" si="0"/>
        <v>0</v>
      </c>
    </row>
    <row r="20" spans="1:5" x14ac:dyDescent="0.25">
      <c r="A20" s="97" t="str">
        <f>'LOT1 Vidéo &amp; drone'!B33</f>
        <v>Tarif demi-journée (hors déplacement)</v>
      </c>
      <c r="B20" s="98" t="str">
        <f>'LOT1 Vidéo &amp; drone'!C33</f>
        <v>Demi-journée*</v>
      </c>
      <c r="C20" s="99">
        <f>'LOT1 Vidéo &amp; drone'!D33</f>
        <v>0</v>
      </c>
      <c r="D20" s="103">
        <v>1</v>
      </c>
      <c r="E20" s="100">
        <f t="shared" si="0"/>
        <v>0</v>
      </c>
    </row>
    <row r="21" spans="1:5" x14ac:dyDescent="0.25">
      <c r="A21" s="97" t="str">
        <f>'LOT1 Vidéo &amp; drone'!B34</f>
        <v>Tarif journée (hors déplacement)</v>
      </c>
      <c r="B21" s="98" t="str">
        <f>'LOT1 Vidéo &amp; drone'!C34</f>
        <v>Journée**</v>
      </c>
      <c r="C21" s="99">
        <f>'LOT1 Vidéo &amp; drone'!D34</f>
        <v>0</v>
      </c>
      <c r="D21" s="103">
        <v>2</v>
      </c>
      <c r="E21" s="100">
        <f t="shared" si="0"/>
        <v>0</v>
      </c>
    </row>
    <row r="22" spans="1:5" x14ac:dyDescent="0.25">
      <c r="A22" s="101" t="str">
        <f>'LOT1 Vidéo &amp; drone'!B35</f>
        <v>Tarif soir après 22h00 (forfait 3h - hors déplacement)</v>
      </c>
      <c r="B22" s="98" t="str">
        <f>'LOT1 Vidéo &amp; drone'!C35</f>
        <v>Forfait nuit</v>
      </c>
      <c r="C22" s="99">
        <f>'LOT1 Vidéo &amp; drone'!D35</f>
        <v>0</v>
      </c>
      <c r="D22" s="103">
        <v>1</v>
      </c>
      <c r="E22" s="100">
        <f t="shared" si="0"/>
        <v>0</v>
      </c>
    </row>
    <row r="23" spans="1:5" x14ac:dyDescent="0.25">
      <c r="A23" s="97" t="str">
        <f>'LOT1 Vidéo &amp; drone'!B37</f>
        <v>Sélection, tri et traitement colorimétrique</v>
      </c>
      <c r="B23" s="98" t="str">
        <f>'LOT1 Vidéo &amp; drone'!C37</f>
        <v>Forfait</v>
      </c>
      <c r="C23" s="104">
        <f>'LOT1 Vidéo &amp; drone'!D37</f>
        <v>0</v>
      </c>
      <c r="D23" s="103">
        <v>16</v>
      </c>
      <c r="E23" s="100">
        <f t="shared" si="0"/>
        <v>0</v>
      </c>
    </row>
    <row r="24" spans="1:5" x14ac:dyDescent="0.25">
      <c r="A24" s="97" t="str">
        <f>'LOT1 Vidéo &amp; drone'!B38</f>
        <v>Montage, post-production, habillage graphique, musiques libres de droit</v>
      </c>
      <c r="B24" s="98" t="str">
        <f>'LOT1 Vidéo &amp; drone'!C38</f>
        <v>Forfait</v>
      </c>
      <c r="C24" s="104">
        <f>'LOT1 Vidéo &amp; drone'!D38</f>
        <v>0</v>
      </c>
      <c r="D24" s="103">
        <v>16</v>
      </c>
      <c r="E24" s="100">
        <f t="shared" si="0"/>
        <v>0</v>
      </c>
    </row>
    <row r="25" spans="1:5" x14ac:dyDescent="0.25">
      <c r="A25" s="97" t="str">
        <f>'LOT1 Vidéo &amp; drone'!B39</f>
        <v>Livraison des exports (versions longues, courtes, formats 16:9 / 1:1 / 9:16)</v>
      </c>
      <c r="B25" s="98" t="str">
        <f>'LOT1 Vidéo &amp; drone'!C39</f>
        <v>Forfait</v>
      </c>
      <c r="C25" s="104">
        <f>'LOT1 Vidéo &amp; drone'!D39</f>
        <v>0</v>
      </c>
      <c r="D25" s="103">
        <v>16</v>
      </c>
      <c r="E25" s="100">
        <f t="shared" si="0"/>
        <v>0</v>
      </c>
    </row>
    <row r="26" spans="1:5" x14ac:dyDescent="0.25">
      <c r="A26" s="101" t="str">
        <f>'LOT1 Vidéo &amp; drone'!B41</f>
        <v>Forfait réunion au siège de l'EPF d'Occitanie (frais déplacements compris)</v>
      </c>
      <c r="B26" s="105" t="str">
        <f>'LOT1 Vidéo &amp; drone'!C41</f>
        <v>Forfait</v>
      </c>
      <c r="C26" s="106">
        <f>'LOT1 Vidéo &amp; drone'!D41</f>
        <v>0</v>
      </c>
      <c r="D26" s="44">
        <v>2</v>
      </c>
      <c r="E26" s="100">
        <f t="shared" si="0"/>
        <v>0</v>
      </c>
    </row>
    <row r="27" spans="1:5" x14ac:dyDescent="0.25">
      <c r="A27" s="101" t="str">
        <f>'LOT1 Vidéo &amp; drone'!B42</f>
        <v>Forfait réunion à l'antenne de Toulouse (frais déplacements compris)</v>
      </c>
      <c r="B27" s="105" t="str">
        <f>'LOT1 Vidéo &amp; drone'!C42</f>
        <v>Forfait</v>
      </c>
      <c r="C27" s="106">
        <f>'LOT1 Vidéo &amp; drone'!D42</f>
        <v>0</v>
      </c>
      <c r="D27" s="44">
        <v>1</v>
      </c>
      <c r="E27" s="100">
        <f t="shared" si="0"/>
        <v>0</v>
      </c>
    </row>
    <row r="28" spans="1:5" x14ac:dyDescent="0.25">
      <c r="A28" s="101" t="str">
        <f>'LOT1 Vidéo &amp; drone'!B43</f>
        <v>Forfait réunion par visioconférence</v>
      </c>
      <c r="B28" s="105" t="str">
        <f>'LOT1 Vidéo &amp; drone'!C43</f>
        <v>Forfait</v>
      </c>
      <c r="C28" s="106">
        <f>'LOT1 Vidéo &amp; drone'!D43</f>
        <v>0</v>
      </c>
      <c r="D28" s="44">
        <v>1</v>
      </c>
      <c r="E28" s="100">
        <f t="shared" si="0"/>
        <v>0</v>
      </c>
    </row>
    <row r="29" spans="1:5" s="21" customFormat="1" x14ac:dyDescent="0.25">
      <c r="A29" s="107" t="str">
        <f>'LOT1 Vidéo &amp; drone'!A44</f>
        <v>6. Forfait déplacement</v>
      </c>
      <c r="B29" s="108"/>
      <c r="C29" s="109"/>
      <c r="D29" s="37"/>
      <c r="E29" s="110"/>
    </row>
    <row r="30" spans="1:5" x14ac:dyDescent="0.25">
      <c r="A30" s="101" t="str">
        <f>'LOT1 Vidéo &amp; drone'!B48</f>
        <v>Gard (30)</v>
      </c>
      <c r="B30" s="105" t="str">
        <f>'LOT1 Vidéo &amp; drone'!C48</f>
        <v>Forfait</v>
      </c>
      <c r="C30" s="106">
        <f>'LOT1 Vidéo &amp; drone'!D48</f>
        <v>0</v>
      </c>
      <c r="D30" s="44">
        <v>5</v>
      </c>
      <c r="E30" s="111">
        <f>D30*C30</f>
        <v>0</v>
      </c>
    </row>
    <row r="31" spans="1:5" x14ac:dyDescent="0.25">
      <c r="A31" s="101" t="str">
        <f>'LOT1 Vidéo &amp; drone'!B49</f>
        <v>Haute-Garonne (31)</v>
      </c>
      <c r="B31" s="105" t="str">
        <f>'LOT1 Vidéo &amp; drone'!C49</f>
        <v>Forfait</v>
      </c>
      <c r="C31" s="106">
        <f>'LOT1 Vidéo &amp; drone'!D49</f>
        <v>0</v>
      </c>
      <c r="D31" s="44">
        <v>2</v>
      </c>
      <c r="E31" s="111">
        <f>D31*C31</f>
        <v>0</v>
      </c>
    </row>
    <row r="32" spans="1:5" ht="15.75" thickBot="1" x14ac:dyDescent="0.3">
      <c r="A32" s="112" t="str">
        <f>'LOT1 Vidéo &amp; drone'!B51</f>
        <v>Hérault (34)</v>
      </c>
      <c r="B32" s="113" t="str">
        <f>'LOT1 Vidéo &amp; drone'!C51</f>
        <v>Forfait</v>
      </c>
      <c r="C32" s="114">
        <f>'LOT1 Vidéo &amp; drone'!D51</f>
        <v>0</v>
      </c>
      <c r="D32" s="45">
        <v>10</v>
      </c>
      <c r="E32" s="115">
        <f>D32*C32</f>
        <v>0</v>
      </c>
    </row>
    <row r="33" spans="1:5" x14ac:dyDescent="0.25">
      <c r="B33" s="116"/>
      <c r="C33" s="117"/>
      <c r="D33" s="118"/>
      <c r="E33" s="117"/>
    </row>
    <row r="34" spans="1:5" s="120" customFormat="1" ht="22.5" customHeight="1" x14ac:dyDescent="0.25">
      <c r="A34" s="35"/>
      <c r="B34" s="35"/>
      <c r="C34" s="160" t="s">
        <v>141</v>
      </c>
      <c r="D34" s="160"/>
      <c r="E34" s="119">
        <f>SUM(E6:E32)</f>
        <v>0</v>
      </c>
    </row>
    <row r="35" spans="1:5" s="123" customFormat="1" x14ac:dyDescent="0.25">
      <c r="A35" s="121"/>
      <c r="B35" s="121"/>
      <c r="C35" s="121"/>
      <c r="D35" s="121"/>
      <c r="E35" s="122"/>
    </row>
    <row r="36" spans="1:5" s="11" customFormat="1" x14ac:dyDescent="0.25">
      <c r="A36" s="15" t="str">
        <f>'LOT2.1 Photos &amp; reportages'!B2</f>
        <v>LOT 2.1 – PHOTOGRAPHIES &amp; REPORTAGES 
(Montpellier et ex région Languedoc-Roussillon)</v>
      </c>
      <c r="B36" s="124"/>
      <c r="C36" s="7"/>
      <c r="D36" s="7"/>
      <c r="E36" s="7"/>
    </row>
    <row r="37" spans="1:5" s="11" customFormat="1" x14ac:dyDescent="0.25">
      <c r="A37" s="125" t="str">
        <f>'LOT2.1 Photos &amp; reportages'!B6</f>
        <v>Reportage photographique – site / chantier (avant, pendant, après)</v>
      </c>
      <c r="B37" s="126" t="str">
        <f>'LOT2.1 Photos &amp; reportages'!C6</f>
        <v>Jour</v>
      </c>
      <c r="C37" s="127">
        <f>'LOT2.1 Photos &amp; reportages'!D6</f>
        <v>0</v>
      </c>
      <c r="D37" s="46">
        <v>4</v>
      </c>
      <c r="E37" s="128">
        <f>D37*C37</f>
        <v>0</v>
      </c>
    </row>
    <row r="38" spans="1:5" s="11" customFormat="1" x14ac:dyDescent="0.25">
      <c r="A38" s="125" t="str">
        <f>'LOT2.1 Photos &amp; reportages'!B8</f>
        <v>Portraits individuels ou collectifs (studio ou site)</v>
      </c>
      <c r="B38" s="126" t="str">
        <f>'LOT2.1 Photos &amp; reportages'!C8</f>
        <v>Séance</v>
      </c>
      <c r="C38" s="127">
        <f>'LOT2.1 Photos &amp; reportages'!D8</f>
        <v>0</v>
      </c>
      <c r="D38" s="46">
        <v>1</v>
      </c>
      <c r="E38" s="128">
        <f t="shared" ref="E38:E52" si="1">D38*C38</f>
        <v>0</v>
      </c>
    </row>
    <row r="39" spans="1:5" s="11" customFormat="1" x14ac:dyDescent="0.25">
      <c r="A39" s="125" t="str">
        <f>'LOT2.1 Photos &amp; reportages'!B9</f>
        <v>Reportage photographique pour livre / valorisation</v>
      </c>
      <c r="B39" s="126" t="str">
        <f>'LOT2.1 Photos &amp; reportages'!C9</f>
        <v>Forfait</v>
      </c>
      <c r="C39" s="127">
        <f>'LOT2.1 Photos &amp; reportages'!D9</f>
        <v>0</v>
      </c>
      <c r="D39" s="46">
        <v>1</v>
      </c>
      <c r="E39" s="128">
        <f t="shared" si="1"/>
        <v>0</v>
      </c>
    </row>
    <row r="40" spans="1:5" s="11" customFormat="1" x14ac:dyDescent="0.25">
      <c r="A40" s="125" t="str">
        <f>'LOT2.1 Photos &amp; reportages'!B10</f>
        <v>Retouche, traitement colorimétrique, légendes et métadonnées</v>
      </c>
      <c r="B40" s="126" t="str">
        <f>'LOT2.1 Photos &amp; reportages'!C10</f>
        <v>Forfait</v>
      </c>
      <c r="C40" s="127">
        <f>'LOT2.1 Photos &amp; reportages'!D10</f>
        <v>0</v>
      </c>
      <c r="D40" s="46">
        <v>5</v>
      </c>
      <c r="E40" s="128">
        <f t="shared" si="1"/>
        <v>0</v>
      </c>
    </row>
    <row r="41" spans="1:5" s="11" customFormat="1" x14ac:dyDescent="0.25">
      <c r="A41" s="125" t="str">
        <f>'LOT2.1 Photos &amp; reportages'!B11</f>
        <v>Livraison des images HD/Basse déf + archivage fichiers</v>
      </c>
      <c r="B41" s="126" t="str">
        <f>'LOT2.1 Photos &amp; reportages'!C11</f>
        <v>Forfait</v>
      </c>
      <c r="C41" s="127">
        <f>'LOT2.1 Photos &amp; reportages'!D11</f>
        <v>0</v>
      </c>
      <c r="D41" s="46">
        <v>5</v>
      </c>
      <c r="E41" s="128">
        <f t="shared" si="1"/>
        <v>0</v>
      </c>
    </row>
    <row r="42" spans="1:5" s="11" customFormat="1" x14ac:dyDescent="0.25">
      <c r="A42" s="125" t="str">
        <f>'LOT2.1 Photos &amp; reportages'!B13</f>
        <v>Tarif demi-journée (hors déplacement)</v>
      </c>
      <c r="B42" s="126" t="str">
        <f>'LOT2.1 Photos &amp; reportages'!C13</f>
        <v>Demi-journée*</v>
      </c>
      <c r="C42" s="127">
        <f>'LOT2.1 Photos &amp; reportages'!D13</f>
        <v>0</v>
      </c>
      <c r="D42" s="46">
        <v>1</v>
      </c>
      <c r="E42" s="128">
        <f t="shared" si="1"/>
        <v>0</v>
      </c>
    </row>
    <row r="43" spans="1:5" s="11" customFormat="1" x14ac:dyDescent="0.25">
      <c r="A43" s="125" t="str">
        <f>'LOT2.1 Photos &amp; reportages'!B14</f>
        <v>Tarif journée (hors déplacement)</v>
      </c>
      <c r="B43" s="126" t="str">
        <f>'LOT2.1 Photos &amp; reportages'!C14</f>
        <v>Journée**</v>
      </c>
      <c r="C43" s="127">
        <f>'LOT2.1 Photos &amp; reportages'!D14</f>
        <v>0</v>
      </c>
      <c r="D43" s="46">
        <v>1</v>
      </c>
      <c r="E43" s="128">
        <f t="shared" si="1"/>
        <v>0</v>
      </c>
    </row>
    <row r="44" spans="1:5" s="11" customFormat="1" x14ac:dyDescent="0.25">
      <c r="A44" s="125" t="str">
        <f>'LOT2.1 Photos &amp; reportages'!B15</f>
        <v>Tarif soir après 22h00 (forfait 3h - hors déplacement)</v>
      </c>
      <c r="B44" s="126" t="str">
        <f>'LOT2.1 Photos &amp; reportages'!C15</f>
        <v>Forfait nuit</v>
      </c>
      <c r="C44" s="127">
        <f>'LOT2.1 Photos &amp; reportages'!D15</f>
        <v>0</v>
      </c>
      <c r="D44" s="46">
        <v>1</v>
      </c>
      <c r="E44" s="128">
        <f t="shared" si="1"/>
        <v>0</v>
      </c>
    </row>
    <row r="45" spans="1:5" s="11" customFormat="1" ht="25.5" x14ac:dyDescent="0.25">
      <c r="A45" s="129" t="s">
        <v>168</v>
      </c>
      <c r="B45" s="126" t="str">
        <f>'LOT2.1 Photos &amp; reportages'!C18</f>
        <v>Unité</v>
      </c>
      <c r="C45" s="127">
        <f>'LOT2.1 Photos &amp; reportages'!D8</f>
        <v>0</v>
      </c>
      <c r="D45" s="46">
        <v>1</v>
      </c>
      <c r="E45" s="128">
        <f t="shared" si="1"/>
        <v>0</v>
      </c>
    </row>
    <row r="46" spans="1:5" s="11" customFormat="1" ht="25.5" x14ac:dyDescent="0.25">
      <c r="A46" s="130" t="s">
        <v>169</v>
      </c>
      <c r="B46" s="126" t="str">
        <f>'LOT2.1 Photos &amp; reportages'!C23</f>
        <v>Unité</v>
      </c>
      <c r="C46" s="127">
        <f>'LOT2.1 Photos &amp; reportages'!D23</f>
        <v>0</v>
      </c>
      <c r="D46" s="46">
        <v>1</v>
      </c>
      <c r="E46" s="128">
        <f t="shared" si="1"/>
        <v>0</v>
      </c>
    </row>
    <row r="47" spans="1:5" s="11" customFormat="1" ht="25.5" x14ac:dyDescent="0.25">
      <c r="A47" s="129" t="s">
        <v>170</v>
      </c>
      <c r="B47" s="126" t="str">
        <f>'LOT2.1 Photos &amp; reportages'!C28</f>
        <v>Unité</v>
      </c>
      <c r="C47" s="127">
        <f>'LOT2.1 Photos &amp; reportages'!D28</f>
        <v>0</v>
      </c>
      <c r="D47" s="46">
        <v>1</v>
      </c>
      <c r="E47" s="128">
        <f t="shared" si="1"/>
        <v>0</v>
      </c>
    </row>
    <row r="48" spans="1:5" s="11" customFormat="1" x14ac:dyDescent="0.25">
      <c r="A48" s="125" t="str">
        <f>'LOT2.1 Photos &amp; reportages'!B33</f>
        <v>Forfait réunion au siège de l'EPF d'Occitanie (frais déplacements compris)</v>
      </c>
      <c r="B48" s="126" t="str">
        <f>'LOT2.1 Photos &amp; reportages'!C33</f>
        <v>Forfait</v>
      </c>
      <c r="C48" s="127">
        <f>'LOT2.1 Photos &amp; reportages'!D33</f>
        <v>0</v>
      </c>
      <c r="D48" s="46">
        <v>4</v>
      </c>
      <c r="E48" s="128">
        <f t="shared" si="1"/>
        <v>0</v>
      </c>
    </row>
    <row r="49" spans="1:5" s="11" customFormat="1" x14ac:dyDescent="0.25">
      <c r="A49" s="125" t="str">
        <f>'LOT2.1 Photos &amp; reportages'!B34</f>
        <v>Forfait réunion par visioconférence</v>
      </c>
      <c r="B49" s="126" t="str">
        <f>'LOT2.1 Photos &amp; reportages'!C34</f>
        <v>Forfait</v>
      </c>
      <c r="C49" s="127">
        <f>'LOT2.1 Photos &amp; reportages'!D34</f>
        <v>0</v>
      </c>
      <c r="D49" s="46">
        <v>4</v>
      </c>
      <c r="E49" s="128">
        <f t="shared" si="1"/>
        <v>0</v>
      </c>
    </row>
    <row r="50" spans="1:5" s="21" customFormat="1" x14ac:dyDescent="0.25">
      <c r="A50" s="131" t="str">
        <f>'LOT2.1 Photos &amp; reportages'!A35</f>
        <v>5. Forfait déplacement</v>
      </c>
      <c r="B50" s="132"/>
      <c r="C50" s="133"/>
      <c r="D50" s="47"/>
      <c r="E50" s="110"/>
    </row>
    <row r="51" spans="1:5" s="11" customFormat="1" x14ac:dyDescent="0.25">
      <c r="A51" s="125" t="str">
        <f>'LOT2.1 Photos &amp; reportages'!B37</f>
        <v>Gard (30)</v>
      </c>
      <c r="B51" s="126" t="str">
        <f>'LOT2.1 Photos &amp; reportages'!C37</f>
        <v>Forfait</v>
      </c>
      <c r="C51" s="127">
        <f>'LOT2.1 Photos &amp; reportages'!D37</f>
        <v>0</v>
      </c>
      <c r="D51" s="46">
        <v>4</v>
      </c>
      <c r="E51" s="128">
        <f t="shared" si="1"/>
        <v>0</v>
      </c>
    </row>
    <row r="52" spans="1:5" s="11" customFormat="1" x14ac:dyDescent="0.25">
      <c r="A52" s="125" t="str">
        <f>'LOT2.1 Photos &amp; reportages'!B38</f>
        <v>Hérault (34)</v>
      </c>
      <c r="B52" s="126" t="str">
        <f>'LOT2.1 Photos &amp; reportages'!C38</f>
        <v>Forfait</v>
      </c>
      <c r="C52" s="127">
        <f>'LOT2.1 Photos &amp; reportages'!D38</f>
        <v>0</v>
      </c>
      <c r="D52" s="46">
        <v>10</v>
      </c>
      <c r="E52" s="128">
        <f t="shared" si="1"/>
        <v>0</v>
      </c>
    </row>
    <row r="53" spans="1:5" x14ac:dyDescent="0.25">
      <c r="B53" s="116"/>
      <c r="C53" s="117"/>
      <c r="D53" s="118"/>
      <c r="E53" s="117"/>
    </row>
    <row r="54" spans="1:5" s="120" customFormat="1" ht="22.5" customHeight="1" x14ac:dyDescent="0.25">
      <c r="A54" s="35"/>
      <c r="B54" s="35"/>
      <c r="C54" s="161" t="s">
        <v>142</v>
      </c>
      <c r="D54" s="160"/>
      <c r="E54" s="119">
        <f>SUM(E37:E52)</f>
        <v>0</v>
      </c>
    </row>
    <row r="55" spans="1:5" s="138" customFormat="1" ht="22.5" customHeight="1" thickBot="1" x14ac:dyDescent="0.3">
      <c r="A55" s="134"/>
      <c r="B55" s="135"/>
      <c r="C55" s="136"/>
      <c r="D55" s="135"/>
      <c r="E55" s="137"/>
    </row>
    <row r="56" spans="1:5" s="11" customFormat="1" x14ac:dyDescent="0.25">
      <c r="A56" s="139" t="str">
        <f>'LOT2.2 Photos &amp; reportages'!B2</f>
        <v>LOT 2.1 – PHOTOGRAPHIES &amp; REPORTAGES 
(Toulouse et ex région Midi-Pyrénées)</v>
      </c>
      <c r="B56" s="140"/>
      <c r="C56" s="141"/>
      <c r="D56" s="141"/>
      <c r="E56" s="142"/>
    </row>
    <row r="57" spans="1:5" s="11" customFormat="1" x14ac:dyDescent="0.25">
      <c r="A57" s="143" t="s">
        <v>171</v>
      </c>
      <c r="B57" s="144" t="str">
        <f>'LOT2.2 Photos &amp; reportages'!C13</f>
        <v>Demi-journée*</v>
      </c>
      <c r="C57" s="145">
        <f>'LOT2.2 Photos &amp; reportages'!D13</f>
        <v>0</v>
      </c>
      <c r="D57" s="46">
        <v>1</v>
      </c>
      <c r="E57" s="146">
        <f>D57*C57</f>
        <v>0</v>
      </c>
    </row>
    <row r="58" spans="1:5" s="11" customFormat="1" x14ac:dyDescent="0.25">
      <c r="A58" s="143" t="s">
        <v>172</v>
      </c>
      <c r="B58" s="144" t="str">
        <f>'LOT2.2 Photos &amp; reportages'!C14</f>
        <v>Journée**</v>
      </c>
      <c r="C58" s="145">
        <f>'LOT2.2 Photos &amp; reportages'!D14</f>
        <v>0</v>
      </c>
      <c r="D58" s="46">
        <v>1</v>
      </c>
      <c r="E58" s="146">
        <f t="shared" ref="E58:E62" si="2">D58*C58</f>
        <v>0</v>
      </c>
    </row>
    <row r="59" spans="1:5" s="11" customFormat="1" x14ac:dyDescent="0.25">
      <c r="A59" s="143" t="s">
        <v>173</v>
      </c>
      <c r="B59" s="144" t="str">
        <f>'LOT2.2 Photos &amp; reportages'!C15</f>
        <v>Forfait nuit</v>
      </c>
      <c r="C59" s="145">
        <f>'LOT2.2 Photos &amp; reportages'!D15</f>
        <v>0</v>
      </c>
      <c r="D59" s="46">
        <v>1</v>
      </c>
      <c r="E59" s="146">
        <f t="shared" si="2"/>
        <v>0</v>
      </c>
    </row>
    <row r="60" spans="1:5" s="11" customFormat="1" x14ac:dyDescent="0.25">
      <c r="A60" s="147" t="str">
        <f>'LOT2.2 Photos &amp; reportages'!B34</f>
        <v>Forfait réunion à l'antenne de Toulouse (frais déplacements compris)</v>
      </c>
      <c r="B60" s="148" t="str">
        <f>'LOT2.2 Photos &amp; reportages'!C34</f>
        <v>Forfait</v>
      </c>
      <c r="C60" s="145">
        <f>'LOT2.2 Photos &amp; reportages'!D34</f>
        <v>0</v>
      </c>
      <c r="D60" s="46">
        <v>4</v>
      </c>
      <c r="E60" s="146">
        <f t="shared" si="2"/>
        <v>0</v>
      </c>
    </row>
    <row r="61" spans="1:5" s="11" customFormat="1" x14ac:dyDescent="0.25">
      <c r="A61" s="147" t="str">
        <f>'LOT2.2 Photos &amp; reportages'!B35</f>
        <v>Forfait réunion par visioconférence</v>
      </c>
      <c r="B61" s="148" t="str">
        <f>'LOT2.2 Photos &amp; reportages'!C35</f>
        <v>Forfait</v>
      </c>
      <c r="C61" s="145">
        <f>'LOT2.2 Photos &amp; reportages'!D35</f>
        <v>0</v>
      </c>
      <c r="D61" s="46">
        <v>4</v>
      </c>
      <c r="E61" s="146">
        <f t="shared" si="2"/>
        <v>0</v>
      </c>
    </row>
    <row r="62" spans="1:5" s="11" customFormat="1" ht="15.75" thickBot="1" x14ac:dyDescent="0.3">
      <c r="A62" s="149" t="str">
        <f>'LOT2.2 Photos &amp; reportages'!B39</f>
        <v>Haute-Garonne (31)</v>
      </c>
      <c r="B62" s="150" t="str">
        <f>'LOT2.2 Photos &amp; reportages'!C39</f>
        <v>Forfait</v>
      </c>
      <c r="C62" s="151">
        <f>'LOT2.2 Photos &amp; reportages'!D39</f>
        <v>0</v>
      </c>
      <c r="D62" s="48">
        <v>5</v>
      </c>
      <c r="E62" s="152">
        <f t="shared" si="2"/>
        <v>0</v>
      </c>
    </row>
    <row r="63" spans="1:5" s="120" customFormat="1" ht="22.5" customHeight="1" x14ac:dyDescent="0.25">
      <c r="A63" s="153"/>
      <c r="B63" s="153"/>
      <c r="C63" s="162" t="s">
        <v>157</v>
      </c>
      <c r="D63" s="163"/>
      <c r="E63" s="119">
        <f>SUM(E57:E62)</f>
        <v>0</v>
      </c>
    </row>
    <row r="65" spans="3:5" ht="15.75" thickBot="1" x14ac:dyDescent="0.3"/>
    <row r="66" spans="3:5" ht="15.75" thickBot="1" x14ac:dyDescent="0.3">
      <c r="C66" s="158" t="s">
        <v>158</v>
      </c>
      <c r="D66" s="158"/>
      <c r="E66" s="154">
        <f>SUM(E34,E54,E63)</f>
        <v>0</v>
      </c>
    </row>
    <row r="67" spans="3:5" ht="15.75" thickBot="1" x14ac:dyDescent="0.3">
      <c r="C67" s="158" t="s">
        <v>159</v>
      </c>
      <c r="D67" s="158"/>
      <c r="E67" s="154">
        <f>E66*20%</f>
        <v>0</v>
      </c>
    </row>
    <row r="68" spans="3:5" ht="15.75" thickBot="1" x14ac:dyDescent="0.3">
      <c r="C68" s="158" t="s">
        <v>160</v>
      </c>
      <c r="D68" s="158"/>
      <c r="E68" s="154">
        <f>SUM(E66:E67)</f>
        <v>0</v>
      </c>
    </row>
  </sheetData>
  <mergeCells count="8">
    <mergeCell ref="C66:D66"/>
    <mergeCell ref="C67:D67"/>
    <mergeCell ref="C68:D68"/>
    <mergeCell ref="A1:E1"/>
    <mergeCell ref="A2:B2"/>
    <mergeCell ref="C34:D34"/>
    <mergeCell ref="C54:D54"/>
    <mergeCell ref="C63:D63"/>
  </mergeCells>
  <printOptions horizontalCentered="1"/>
  <pageMargins left="0.23622047244094491" right="0.23622047244094491" top="0.35433070866141736" bottom="0.35433070866141736" header="0.31496062992125984" footer="0.31496062992125984"/>
  <pageSetup paperSize="9" scale="6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1</vt:i4>
      </vt:variant>
    </vt:vector>
  </HeadingPairs>
  <TitlesOfParts>
    <vt:vector size="5" baseType="lpstr">
      <vt:lpstr>LOT1 Vidéo &amp; drone</vt:lpstr>
      <vt:lpstr>LOT2.1 Photos &amp; reportages</vt:lpstr>
      <vt:lpstr>LOT2.2 Photos &amp; reportages</vt:lpstr>
      <vt:lpstr>DQE</vt:lpstr>
      <vt:lpstr>Tableau1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Naike Cilly</dc:creator>
  <cp:lastModifiedBy>Naike Cilly</cp:lastModifiedBy>
  <cp:lastPrinted>2026-01-13T17:06:46Z</cp:lastPrinted>
  <dcterms:created xsi:type="dcterms:W3CDTF">2025-10-14T08:17:28Z</dcterms:created>
  <dcterms:modified xsi:type="dcterms:W3CDTF">2026-02-04T13:59:02Z</dcterms:modified>
</cp:coreProperties>
</file>